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11040" activeTab="0"/>
  </bookViews>
  <sheets>
    <sheet name="BẢNG XÃ (2)" sheetId="1" r:id="rId1"/>
    <sheet name="Sheet2" sheetId="2" r:id="rId2"/>
    <sheet name="Sheet3" sheetId="3" r:id="rId3"/>
  </sheets>
  <definedNames>
    <definedName name="OLE_LINK1" localSheetId="0">'BẢNG XÃ (2)'!$H$135</definedName>
    <definedName name="_xlnm.Print_Titles" localSheetId="0">'BẢNG XÃ (2)'!$3:$3</definedName>
  </definedNames>
  <calcPr fullCalcOnLoad="1"/>
</workbook>
</file>

<file path=xl/sharedStrings.xml><?xml version="1.0" encoding="utf-8"?>
<sst xmlns="http://schemas.openxmlformats.org/spreadsheetml/2006/main" count="353" uniqueCount="342">
  <si>
    <t>STT</t>
  </si>
  <si>
    <t>I</t>
  </si>
  <si>
    <t>CÔNG TÁC CHỈ ĐẠO, ĐIỀU HÀNH CCHC</t>
  </si>
  <si>
    <t>1.1</t>
  </si>
  <si>
    <t>Kế hoạch CCHC năm</t>
  </si>
  <si>
    <t>1.1.1</t>
  </si>
  <si>
    <t>1.1.2</t>
  </si>
  <si>
    <t>Mức độ hoàn thành kế hoạch CCHC</t>
  </si>
  <si>
    <t>1.2</t>
  </si>
  <si>
    <t>1.3</t>
  </si>
  <si>
    <t>Kiểm tra công tác CCHC</t>
  </si>
  <si>
    <t>1.3.1</t>
  </si>
  <si>
    <t>1.3.2</t>
  </si>
  <si>
    <t>Xử lý các vấn đề phát hiện qua kiểm tra</t>
  </si>
  <si>
    <t>1.4.1</t>
  </si>
  <si>
    <t>Mức độ hoàn thành kế hoạch tuyên truyền CCHC</t>
  </si>
  <si>
    <t>1.4.2</t>
  </si>
  <si>
    <t>Mức độ đa dạng trong tuyên truyền CCHC</t>
  </si>
  <si>
    <t>1.5</t>
  </si>
  <si>
    <t>2.1</t>
  </si>
  <si>
    <t>2.1.1</t>
  </si>
  <si>
    <t>2.2.1</t>
  </si>
  <si>
    <t>2.2.2</t>
  </si>
  <si>
    <t>Xử lý kết quả theo dõi thi hành pháp luật</t>
  </si>
  <si>
    <t>2.3.1</t>
  </si>
  <si>
    <t>2.3.2</t>
  </si>
  <si>
    <t>3.1</t>
  </si>
  <si>
    <t>3.1.1</t>
  </si>
  <si>
    <t>3.1.2</t>
  </si>
  <si>
    <t>3.2</t>
  </si>
  <si>
    <t>3.3</t>
  </si>
  <si>
    <t>4.1</t>
  </si>
  <si>
    <t>5.1</t>
  </si>
  <si>
    <t>Tỷ lệ đạt chuẩn của công chức cấp xã</t>
  </si>
  <si>
    <t>Tỷ lệ đạt chuẩn của cán bộ cấp xã</t>
  </si>
  <si>
    <t>CẢI CÁCH TÀI CHÍNH CÔNG</t>
  </si>
  <si>
    <t>6.1</t>
  </si>
  <si>
    <t>6.2</t>
  </si>
  <si>
    <t>7.1.1</t>
  </si>
  <si>
    <t>7.1.4</t>
  </si>
  <si>
    <t>Cung cấp dịch vụ công trực tuyến</t>
  </si>
  <si>
    <t>7.2.1</t>
  </si>
  <si>
    <t>7.2.2</t>
  </si>
  <si>
    <t>II</t>
  </si>
  <si>
    <t>1.5.1</t>
  </si>
  <si>
    <t>Gắn kết quả thực hiện CCHC với công tác thi đua, khen thưởng</t>
  </si>
  <si>
    <t>1.5.2</t>
  </si>
  <si>
    <t>Ban hành không kịp thời hoặc không ban hành: 0 điểm</t>
  </si>
  <si>
    <t>Không thực hiện: 0 điểm</t>
  </si>
  <si>
    <t>2.1.2</t>
  </si>
  <si>
    <t>Không đúng quy định: 0 điểm</t>
  </si>
  <si>
    <t>LĨNH VỰC, TIÊU CHÍ, TIÊU CHÍ THÀNH PHẦN</t>
  </si>
  <si>
    <t>2.1.3</t>
  </si>
  <si>
    <t>7.1.5</t>
  </si>
  <si>
    <t>3.5.1</t>
  </si>
  <si>
    <t>3.5.2</t>
  </si>
  <si>
    <t xml:space="preserve">7.1.2 </t>
  </si>
  <si>
    <t>Ban hành kịp thời: 0.5 điểm</t>
  </si>
  <si>
    <t>CẢI CÁCH THỦ TỤC HÀNH CHÍNH (TTHC)</t>
  </si>
  <si>
    <t>Điểm
 tối đa</t>
  </si>
  <si>
    <t>Sáng kiến/Giải pháp mới trong CCHC</t>
  </si>
  <si>
    <t>Không hoàn thành kế hoạch kiểm tra: 0 điểm</t>
  </si>
  <si>
    <t>Không xây dựng: 0 điểm</t>
  </si>
  <si>
    <t>CẢI CÁCH TỔ CHỨC BỘ MÁY CHÍNH QUYỀN ĐỊA PHƯƠNG</t>
  </si>
  <si>
    <t>Thực hiện Chương trình thực hành tiết kiệm, chống lãng phí</t>
  </si>
  <si>
    <t>Có thực hiện: 0.5 điểm</t>
  </si>
  <si>
    <t>Thực hiện Chương trình thực hành chống lãng phí không đúng quy định: 0 điểm</t>
  </si>
  <si>
    <t>Xác định đầy đủ các nhiệm vụ, sản phẩm, thời gian, phù hợp với kế hoạch CCHC của huyện, sát với tình hình thực tế của cơ quan, đơn vị; bố trí kinh phí triển khai</t>
  </si>
  <si>
    <t>1.1.3</t>
  </si>
  <si>
    <t>−−</t>
  </si>
  <si>
    <t>Thực hiện công tác báo cáo định kỳ</t>
  </si>
  <si>
    <t>Công tác tuyên truyền CCHC</t>
  </si>
  <si>
    <t>Có sáng kiến mới trong thực hiện nhiệm vụ CCHC trong năm</t>
  </si>
  <si>
    <t>Thực hiện các nhiệm vụ được UBND huyện, Chủ tịch UBND huyện giao</t>
  </si>
  <si>
    <t>Triển khai văn bản quy phạm pháp luật (QPPL) tại địa phương</t>
  </si>
  <si>
    <t>Ban hành Kế hoạch theo dõi tình hình thi hành pháp luật</t>
  </si>
  <si>
    <t>2.2.3</t>
  </si>
  <si>
    <t>2.2.4</t>
  </si>
  <si>
    <t>Không thực hiện thì đánh giá là: 0 điểm</t>
  </si>
  <si>
    <t xml:space="preserve">  </t>
  </si>
  <si>
    <t>Kiểm soát thủ tục hành chính (TTHC)</t>
  </si>
  <si>
    <t>Ban hành kế hoạch Kiểm soát TTHC theo quy định</t>
  </si>
  <si>
    <t>Mức độ thực hiện kế hoạch</t>
  </si>
  <si>
    <t>3.3.2</t>
  </si>
  <si>
    <t>3.3.1</t>
  </si>
  <si>
    <t>3.4.1</t>
  </si>
  <si>
    <t>Thực hiện cơ chế một cửa, một cửa liên thông</t>
  </si>
  <si>
    <t>3.5.3</t>
  </si>
  <si>
    <t>Thực hiện các quy định của Trung ương và của tỉnh về hệ thống chính quyền cơ sở</t>
  </si>
  <si>
    <t>4.1.1</t>
  </si>
  <si>
    <t>4.1.2</t>
  </si>
  <si>
    <t>4.1.3</t>
  </si>
  <si>
    <t>Kết quả thực hiện Quy chế làm việc</t>
  </si>
  <si>
    <t>Thực hiện quy chế dân chủ và dân vận chính quyền ở đơn vị</t>
  </si>
  <si>
    <t>Thực hiện các quy định về phân cấp quản lý do UBND cấp tỉnh, cấp huyện phân cấp cho UBND cấp xã</t>
  </si>
  <si>
    <t>CẢI CÁCH CHẾ ĐỘ CÔNG VỤ</t>
  </si>
  <si>
    <t>Thực hiện cơ cấu cán bộ, công chức theo vị trí chức danh</t>
  </si>
  <si>
    <t>5.2</t>
  </si>
  <si>
    <t>Tỷ lệ cán bộ, công chức cấp xã được bồi dưỡng chuyên môn, nghiệp vụ trong năm</t>
  </si>
  <si>
    <t>5.4.1</t>
  </si>
  <si>
    <t>5.4.2</t>
  </si>
  <si>
    <t>Chấp hành kỷ luật, kỷ cương hành chính của cán bộ, công chức</t>
  </si>
  <si>
    <t>Tỷ lệ đạt chuẩn của cán bộ, công chức cấp xã</t>
  </si>
  <si>
    <t>Tổ chức thực hiện công tác tài chính - ngân sách</t>
  </si>
  <si>
    <t>6.1.1</t>
  </si>
  <si>
    <t>6.1.3</t>
  </si>
  <si>
    <t>6.1.2</t>
  </si>
  <si>
    <t>Ban hành quy chế quản lý, sử dụng tài sản công của cơ quan, đơn vị</t>
  </si>
  <si>
    <t>XÂY DỰNG VÀ PHÁT TRIỂN CHÍNH QUYỀN ĐIỀN TỬ, CHÍNH QUYỀN SỐ</t>
  </si>
  <si>
    <t>ĐÁNH GIÁ TÁC ĐỘNG CỦA CCHC</t>
  </si>
  <si>
    <t> 1</t>
  </si>
  <si>
    <t xml:space="preserve">Tác động của CCHC đến tổ chức bộ máy hành chính </t>
  </si>
  <si>
    <t>Năng lực chuyên môn của công chức trong phối hợp, xử lý công việc</t>
  </si>
  <si>
    <t>Tinh thần trách nhiệm của công chức trong phối hợp, xử lý công việc</t>
  </si>
  <si>
    <t>Tình trạng công chức lợi dụng chức vụ, quyền hạn để trục lợi cá nhân trong phối hợp, xử lý công việc</t>
  </si>
  <si>
    <t>Tác động của CCHC đến quản lý tài chính công</t>
  </si>
  <si>
    <t>Thực hiện tiết kiệm, chống lãng phí trong quản lý, sử dụng kinh phí của cơ quan, đơn vị</t>
  </si>
  <si>
    <t>Tính hiệu quả của việc quản lý, sử dụng tài sản công</t>
  </si>
  <si>
    <t>Tính hiệu quả của việc thực hiện cơ chế tự chủ về sử dụng kinh phí quản lý hành chính</t>
  </si>
  <si>
    <t>Tuyên truyền nội dung CCHC thông qua các phương tiện thông tin đại chúng: 0.5 điểm</t>
  </si>
  <si>
    <t>Thực hiện các hình thức tuyên truyền khác về CCHC: 0.5 điểm</t>
  </si>
  <si>
    <t>Đánh giá về thực hiện quy chế làm việc của UBND cấp xã</t>
  </si>
  <si>
    <t>Tính hợp lý trong việc sắp xếp, kiện toàn tổ chức bộ máy của UBND cấp xã</t>
  </si>
  <si>
    <t>Năng lực tiếp cận và ứng dụng công tác chuyển đổi số trong CCHC</t>
  </si>
  <si>
    <t>Tính kịp thời của thông tin được cung cấp trên Trang thông tin điện tử của xã</t>
  </si>
  <si>
    <t>Mức độ đầy đủ của thông tin được cung cấp trên Trang thông tin của xã</t>
  </si>
  <si>
    <t>5.3.1</t>
  </si>
  <si>
    <t>5.3.2</t>
  </si>
  <si>
    <t>5.3.3</t>
  </si>
  <si>
    <t>CẢI CÁCH THỂ CHẾ</t>
  </si>
  <si>
    <t>Đánh giá, xếp loại chất lượng cán bộ, công chức</t>
  </si>
  <si>
    <t>Có xây dựng nhưng không cập nhật, sửa đổi, bổ sung kịp thời: 0,5 điểm</t>
  </si>
  <si>
    <t>Có xây dựng và cập nhật, sửa đổi, bổ sung kịp thời: 1 điểm</t>
  </si>
  <si>
    <t>Xây dựng và cập nhật quy chế chi tiêu nội bộ</t>
  </si>
  <si>
    <t xml:space="preserve">7.1.3 </t>
  </si>
  <si>
    <t>7.1.6</t>
  </si>
  <si>
    <t>Mức độ sử dụng thư điện tử công vụ trong giải quyết công việc của CBCC tại UBND cấp xã</t>
  </si>
  <si>
    <t>7.1.7</t>
  </si>
  <si>
    <r>
      <t xml:space="preserve">Ban hành kế hoạch CCHC năm </t>
    </r>
    <r>
      <rPr>
        <i/>
        <sz val="12"/>
        <color indexed="8"/>
        <rFont val="Times New Roman"/>
        <family val="1"/>
      </rPr>
      <t>(trong Quý IV của năm trước liền kề năm đánh giá)</t>
    </r>
  </si>
  <si>
    <t>3.2.2</t>
  </si>
  <si>
    <t>3.2.1</t>
  </si>
  <si>
    <t>TỔNG ĐIỂM (I +II)</t>
  </si>
  <si>
    <t>3.1.3</t>
  </si>
  <si>
    <t>Xử lý các vấn đề phát hiện qua rà soát TTHC</t>
  </si>
  <si>
    <t>Dưới 100% số vấn đề phát hiện được xử lý hoặc kiến nghị xử lý: 0 điểm</t>
  </si>
  <si>
    <t>Công khai TTHC và tiến độ giải quyết hồ sơ</t>
  </si>
  <si>
    <t>Niêm yết công khai TTHC đầy đủ, đúng quy định tại Bộ phận Tiếp nhận và trả kết quả cấp xã</t>
  </si>
  <si>
    <t>3.2.3</t>
  </si>
  <si>
    <t>Công khai tiến độ, kết quả giải quyết hồ sơ TTHC trên Cổng Dịch vụ công tỉnh</t>
  </si>
  <si>
    <t>Đạt dưới 100%: 0 điểm</t>
  </si>
  <si>
    <t>Tỷ lệ TTHC thực hiện việc tiếp nhận, trả kết quả tại Bộ phận Tiếp nhận và Trả kết quả UBND cấp xã</t>
  </si>
  <si>
    <t>Đưa TTHC ngành dọc tiếp nhận, trả kết quả giải quyết tại Bộ phận Tiếp nhận và Trả kết quả UBND cấp xã</t>
  </si>
  <si>
    <t>Đưa TTHC do ngành dọc quản lý ra thực hiện tại Bộ phận Tiếp nhận và Trả kết quả cấp xã: 0,5 điểm</t>
  </si>
  <si>
    <t>Không đưa TTHC do ngành dọc quản lý ra thực hiện tại Bộ phận Tiếp nhận và Trả kết quả cấp xã: 0 điểm</t>
  </si>
  <si>
    <t>3.3.3</t>
  </si>
  <si>
    <t>3.3.4</t>
  </si>
  <si>
    <t>Thực hiện quy trình giải quyết TTHC</t>
  </si>
  <si>
    <t xml:space="preserve">Phối hợp xây dựng quy trình điện tử giải quyết TTHC theo quy trình nội bộ đã được phê duyệt: </t>
  </si>
  <si>
    <t>Tỷ lệ 100% quy trình giải quyết TTHC thuộc thẩm quyền giải quyết được xây dựng theo Quy trình nội bộ đã phê duyệt: 0.5 điểm</t>
  </si>
  <si>
    <t>Tỷ lệ dưới 100% quy trình giải quyết TTHC thuộc thẩm quyền giải quyết được xây dựng theo Quy trình nội bộ đã phê duyệt: 0 điểm</t>
  </si>
  <si>
    <t xml:space="preserve">3.4.2 </t>
  </si>
  <si>
    <t>Tiếp nhận, giải quyết hồ sơ TTHC bảo đảm theo quy trình nội bộ, quy trình điện tử trên Hệ thống thông tin giải quyết TTHC của tỉnh</t>
  </si>
  <si>
    <t>Tỷ lệ 100% hồ sơ TTHC được tiếp nhận, giải quyết theo Quy trình nội bộ, quy trình điện tử: 0.5 điểm</t>
  </si>
  <si>
    <t>Tỷ lệ dưới 100% hồ sơ TTHC được tiếp nhận, giải quyết theo Quy trình nội bộ, quy trình điện tử: 0 điểm</t>
  </si>
  <si>
    <t>Kết quả giải quyết hồ sơ TTHC</t>
  </si>
  <si>
    <t>Tỷ lệ hồ sơ TTHC do UBND cấp xã tiếp nhận trong năm được giải quyết đúng hạn</t>
  </si>
  <si>
    <t>3.5.4</t>
  </si>
  <si>
    <t>Tỷ lệ hồ sơ tạm dừng giải quyết trên Hệ thống thông tin giải quyết TTHC của tỉnh do UBND cấp xã giải quyết</t>
  </si>
  <si>
    <t>Tỷ lệ hồ sơ trả lại trên Hệ thống thông tin giải quyết TTHC của tỉnh do UBND cấp xã giải quyết</t>
  </si>
  <si>
    <t>Thực hiện việc xin lỗi người dân, tổ chức khi để xảy ra trễ hẹn trong giải quyết TTHC</t>
  </si>
  <si>
    <t>Không đầy đủ hoặc không đúng quy định: 0 điểm</t>
  </si>
  <si>
    <t>3.5.5</t>
  </si>
  <si>
    <t>Đánh giá chất lượng giải quyết TTHC của UBND cấp xã</t>
  </si>
  <si>
    <t>UBND cấp xã không đạt điểm tốt: 0 điểm</t>
  </si>
  <si>
    <t>Số hóa hồ sơ, kết quả giải quyết TTHC</t>
  </si>
  <si>
    <t>3.6.1</t>
  </si>
  <si>
    <t xml:space="preserve">3.6.2 </t>
  </si>
  <si>
    <t>3.6.3</t>
  </si>
  <si>
    <t>Kết quả số hóa hồ sơ, kết quả giải quyết TTHC bảo đảm các quy định dữ liệu điện tử và ký số</t>
  </si>
  <si>
    <t>3.6.4</t>
  </si>
  <si>
    <t>Chưa khai thác, sử dụng lại thông tin dữ liệu đã số hóa: 0 điểm</t>
  </si>
  <si>
    <t>3.7.1</t>
  </si>
  <si>
    <t>3.7.2</t>
  </si>
  <si>
    <t>Dưới 100% số PAKN đã xử lý, trả lời được công khai theo quy định: 0 điểm</t>
  </si>
  <si>
    <t xml:space="preserve">Hồ sơ TTHC được số hóa hồ sơ </t>
  </si>
  <si>
    <t xml:space="preserve">Hồ sơ TTHC có cấp kết quả giải quyết bản điện tử </t>
  </si>
  <si>
    <t>Thực hiện giải ngân kế hoạch đầu tư vốn ngân sách nhà nước (NSNN)</t>
  </si>
  <si>
    <t>Thực hiện quy định về việc sử dụng kinh phí nguồn NSNN</t>
  </si>
  <si>
    <t>Tỷ lệ xử lý văn bản, hồ sơ công việc trên môi trường mạng</t>
  </si>
  <si>
    <t>Tỷ lệ trao đổi văn bản giữa các cơ quan hành chính nhà nước dưới dạng điện tử trên phần mềm quản lý văn bản và điều hành (có ký số)</t>
  </si>
  <si>
    <t>Thực hiện chế độ báo cáo trên Hệ thống thông tin báo cáo của tỉnh</t>
  </si>
  <si>
    <t>Thực hiện quy định của Trung ương và của tỉnh về công tác sắp xếp tổ chức bộ máy hành chính cấp xã và thôn, khu dân cư</t>
  </si>
  <si>
    <t>100% số vấn đề phát hiện được xử lý hoặc kiến nghị xử lý:1 điểm</t>
  </si>
  <si>
    <t>UBND cấp xã đạt điểm từ tốt trở lên: 1 điểm</t>
  </si>
  <si>
    <t>Đầy đủ, đúng quy định: 1 điểm</t>
  </si>
  <si>
    <t>Mức độ thuận tiện trong việc truy cập, khai thác thông tin trên Trang thông tin điện tử của xã</t>
  </si>
  <si>
    <t>Báo cáo công tác theo dõi thi hành pháp luật</t>
  </si>
  <si>
    <t>Thực hiện các hoạt động về theo dõi thi hành pháp luật</t>
  </si>
  <si>
    <t>Thực hiện các hoạt động theo dõi thi hành pháp luật</t>
  </si>
  <si>
    <t>Tự kiểm tra, rà soát, xử lý văn bản QPPL tại địa phương</t>
  </si>
  <si>
    <t>Tự kiểm tra, rà soát văn bản QPPL</t>
  </si>
  <si>
    <t>Xử lý văn bản QPPL qua tự  kiểm tra, rà soát</t>
  </si>
  <si>
    <t>Thực hiện trình tự, thủ tục đánh giá, xếp loại chất lượng cán bộ, công chức theo quy định</t>
  </si>
  <si>
    <t>Thực hiện các kiến nghị sau thanh tra, kiểm tra, kiểm toán nhà nước về tài chính, ngân sách</t>
  </si>
  <si>
    <t>Mức độ hoàn thành Kế hoạch ứng dụng CNTT trong hoạt động của cơ quan nhà nước, phát triển Chính quyền số và bảo đảm an toàn thông tin mạng hằng năm</t>
  </si>
  <si>
    <t>Mức độ thực hiện các chỉ tiêu phát triển KT-XH  do HĐND cấp xã  giao</t>
  </si>
  <si>
    <t>2.3.3</t>
  </si>
  <si>
    <t>2.3.4</t>
  </si>
  <si>
    <t xml:space="preserve">Tác động của CCHC đến cải cách chế độ công vụ của UBND cấp xã </t>
  </si>
  <si>
    <t>2.4.1</t>
  </si>
  <si>
    <t>2.4.2</t>
  </si>
  <si>
    <t>2.4.3</t>
  </si>
  <si>
    <t>2.5.1</t>
  </si>
  <si>
    <t>2.5.2</t>
  </si>
  <si>
    <t>2.5.3</t>
  </si>
  <si>
    <t xml:space="preserve">Số TTHC hoặc nhóm TTHC được giải quyết theo hình thức liên thông </t>
  </si>
  <si>
    <t>Tỷ lệ TTHC được giải quyết theo hình thức liên thông có phát sinh hồ sơ trên Hệ thống thông tin giải quyết TTHC trong năm</t>
  </si>
  <si>
    <t>Kết quả chỉ số hài lòng của người dân, tổ chức đối với sự phục vụ của cơ quan hành chính nhà nước (SIPAS)</t>
  </si>
  <si>
    <t>Tác động của CCHC đến xây dựng và phát triển Chính quyền điện tử, Chính quyền số</t>
  </si>
  <si>
    <t>Xác định đầy đủ nhiệm vụ và bố trí kinh phí: 1 điểm</t>
  </si>
  <si>
    <t>Không xác định đầy đủ nhiệm vụ hoặc không bố trí kinh phí: 0 điểm</t>
  </si>
  <si>
    <t>Báo cáo đầy đủ về CCHC (04 BC): 0,5 điểm</t>
  </si>
  <si>
    <t>Báo cáo đầy đủ về kiểm soát TTHC (04 BC): 0,5 điểm</t>
  </si>
  <si>
    <t>Báo cáo đầy đủ về kết quả kiểm tra, rà soát văn bản QPPL: 0,5 điểm</t>
  </si>
  <si>
    <t xml:space="preserve">Báo cáo số lượng, chất lượng, đội ngũ cán bộ, công chức cấp xã: 0,5 điểm </t>
  </si>
  <si>
    <t>Hoàn thành kế hoạch kiểm tra: 1 điểm</t>
  </si>
  <si>
    <t xml:space="preserve">Mức độ hoàn thành kế hoạch tự kiểm tra CCHC tại đơn vị (Có kế hoạch riêng hoặc có trong kế hoạch CCHC năm nếu lồng ghép vào kế hoạch năm thì phải đảm bảo thời gian, đối tượng, số lượng các cuộc kiểm tra)
</t>
  </si>
  <si>
    <t>Có 01 sáng kiến: 1 điểm</t>
  </si>
  <si>
    <t>Không có sáng kiến: 0 điểm</t>
  </si>
  <si>
    <t>Có từ 05 cuộc đối thoại/diễn đàn được tổ chức trong năm: 0,25 điểm</t>
  </si>
  <si>
    <t>100% Văn bản QPPL do tỉnh, cấp huyện ban hành được tổ chức triển khai thực hiện: 1 điểm</t>
  </si>
  <si>
    <t>Có ban hành kế hoạch: 0,5 điểm</t>
  </si>
  <si>
    <t>Không ban hành kế hoạch: 0 điểm</t>
  </si>
  <si>
    <t>Báo cáo đầy đủ, đúng thời gian: 0,5 điểm</t>
  </si>
  <si>
    <t>Không báo cáo: 0 điểm</t>
  </si>
  <si>
    <t>Thu thập thông tin về tình hình thi hành pháp luật, chấp hành pháp luật: 0,25 điểm</t>
  </si>
  <si>
    <t>Phối hợp điều tra, khảo sát tình hình thi hành pháp luật:0,5 điểm</t>
  </si>
  <si>
    <t>Ban hành đầy đủ văn bản xử lý hoặc kiến nghị xử lý kết quả theo dõi thi hành pháp luật theo thẩm quyền:1 điểm</t>
  </si>
  <si>
    <t>Có thực hiện: 1 điểm</t>
  </si>
  <si>
    <t>Ban hành không kịp thời: 0,5 điểm</t>
  </si>
  <si>
    <t>Ban hành kịp thời: 1 điểm</t>
  </si>
  <si>
    <t>Không ban hành: 0 điểm</t>
  </si>
  <si>
    <t>Hoàn thành 100% kế hoạch: 1 điểm</t>
  </si>
  <si>
    <t>Hoàn thành dưới 100% kế hoạch: 0 điểm</t>
  </si>
  <si>
    <t>Dưới 100% TTHC niêm yết đầy đủ hoặc không đúng quy định: 0 điểm</t>
  </si>
  <si>
    <t>100% TTHC niêm yết đầy đủ, đúng quy định: 1 điểm</t>
  </si>
  <si>
    <t>Đạt tỷ lệ 100% số TTHC thuộc thẩm quyền giải quyết của UBND cấp xã: 1 điểm</t>
  </si>
  <si>
    <t>Dưới 100% số lượng TTHC: 0 điểm</t>
  </si>
  <si>
    <t>Từ 30 TTHC hoặc nhóm TTHC trở lên: 1 điểm</t>
  </si>
  <si>
    <t>Từ 20 - 29 TTHC hoặc nhóm TTHC: 0,75 điểm</t>
  </si>
  <si>
    <t>Từ 10 - 19 TTHC hoặc nhóm TTHC: 0,5 điểm</t>
  </si>
  <si>
    <t>Dưới 10 TTHC hoặc nhóm TTHC: 0,25 điểm</t>
  </si>
  <si>
    <t>Không TTHC được giải quyết liên thông: 0 điểm</t>
  </si>
  <si>
    <t>100% hồ sơ, kết quả giải quyết đúng quy định: 0,5 điểm</t>
  </si>
  <si>
    <t>Dưới 100% hồ sơ, kết quả giải quyết: 0 điểm</t>
  </si>
  <si>
    <t>Đã khai thác, sử dụng lại thông tin, dữ liệu đã số hóa: 0,5 điểm</t>
  </si>
  <si>
    <t>100% số PAKN đã xử lý, trả lời được công khai theo quy định: 0,5 điểm</t>
  </si>
  <si>
    <t>Thực hiện đầy đủ, đúng quy định: 1 điểm</t>
  </si>
  <si>
    <t>Ban hành và có báo cáo đánh giá kiểm điểm theo quy định: 0,5 điểm</t>
  </si>
  <si>
    <t>Không báo cáo đánh giá kiểm điểm: 0 điểm</t>
  </si>
  <si>
    <t>Không có CBCC vi phạm quy chế: 0,5 điểm</t>
  </si>
  <si>
    <t>Có CBCC vi phạm quy chế: 0 điểm</t>
  </si>
  <si>
    <t>Thực hiện đầy đủ, đúng quy định quy chế dân chủ: 1 điểm</t>
  </si>
  <si>
    <t>Thực hiện đầy đủ, đúng quy định công tác dân vận chính quyền: 1 điểm</t>
  </si>
  <si>
    <t>Sử dụng không vượt quá số lượng CBCC quy định: 1 điểm</t>
  </si>
  <si>
    <t>Sử dụng vượt quá số lượng CBCC quy định: 0 điểm</t>
  </si>
  <si>
    <t>Thực hiện đầy đủ các quy định: 1 điểm</t>
  </si>
  <si>
    <t>Không thực hiện đầy đủ các quy định: 0 điểm</t>
  </si>
  <si>
    <t>2</t>
  </si>
  <si>
    <t xml:space="preserve">Đúng quy định: 1 điểm </t>
  </si>
  <si>
    <t>100% số cán bộ cấp xã đạt chuẩn: 2 điểm</t>
  </si>
  <si>
    <t>100% số công chức đạt chuẩn: 2 điểm</t>
  </si>
  <si>
    <t>Dưới 100% số công chức cấp xã đạt chuẩn: 0 điểm</t>
  </si>
  <si>
    <t>Không có sai phạm được phát hiện trong năm: 1 điểm</t>
  </si>
  <si>
    <t>Có sai phạm được phát hiện trong năm: 0 điểm</t>
  </si>
  <si>
    <t>Thực hiện đúng quy định: 1 điểm</t>
  </si>
  <si>
    <t>Đã ban hành đầy đủ theo quy định: 1 điểm</t>
  </si>
  <si>
    <t>Có ban hành nhưng chưa đầy đủ theo quy định: 0,5 điểm</t>
  </si>
  <si>
    <t>Chưa ban hành: 0 điểm</t>
  </si>
  <si>
    <t>Thực hiện Chương trình thực hành chống lãng phí đúng quy định: 1 điểm</t>
  </si>
  <si>
    <t>Tính hợp lý của các VBQPPL được áp dụng trên địa bàn thuộc phạm vi quản lý nhà nước của cấp xã</t>
  </si>
  <si>
    <t>Tính khả thi của các VBQPPL được áp dụng trên địa bàn thuộc phạm vi quản lý nhà nước của cấp xã</t>
  </si>
  <si>
    <t>Tính kịp thời trong việc phát hiện và xử lý các bất cập, vướng mắc trong tổ chức thực hiện VBQPPL thuộc phạm vi quản lý nhà nước trên địa bàn cấp xã</t>
  </si>
  <si>
    <t>Có ban hành kế hoạch kịp thời: 1 điểm</t>
  </si>
  <si>
    <t>Tỷ lệ TTHC cung cấp dịch vụ công trực tuyến có phát sinh hồ sơ trực tuyến trong năm</t>
  </si>
  <si>
    <t>Tỷ lệ hồ sơ TTHC được trực tuyến</t>
  </si>
  <si>
    <t>Thực hiện quy định về số lượng CBCC làm việc tại UBND cấp xã</t>
  </si>
  <si>
    <t xml:space="preserve">Tác động của CCHC đến chất lượng VBQPPL được áp dụng trên địa bàn cấp xã </t>
  </si>
  <si>
    <t xml:space="preserve">Cung cấp đầy đủ, kịp thời thông tin trên Trang thông tin điện tử cấp xã theo quy định </t>
  </si>
  <si>
    <t>Ban hành văn bản chỉ đạo giải quyết những kiến nghị, đề xuất của người dân, doanh nghiệp tại các cuộc đối thoại/diễn đàn:0,25 điểm</t>
  </si>
  <si>
    <t>Có từ 02 sáng kiến trở lên: 2 điểm</t>
  </si>
  <si>
    <t>Đối thoại của lãnh đạo xã với người dân, doanh nghiệp</t>
  </si>
  <si>
    <t xml:space="preserve">Dưới 100% Văn bản QPPL do tỉnh, cấp huyện ban hành được tổ chức triển khai thực hiện: 0 điểm </t>
  </si>
  <si>
    <t>Kiểm tra tình hình chấp hành pháp luật: 0,25 điểm</t>
  </si>
  <si>
    <t>Không ban hành đầy đủ văn bản xử lý hoặc kiến nghị xử lý kết quả theo dõi thi hành pháp luật theo thẩm quyền: 0 điểm</t>
  </si>
  <si>
    <t>Công khai đầy đủ, chính xác nội dung TTHC theo quy định trên Trang TTĐT của UBND cấp xã</t>
  </si>
  <si>
    <t>Đạt tỷ lệ 100% hồ sơ giải quyết TTHC thuộc thẩm quyền tiếp nhận và giải quyết của UBND cấp xã được công khai: 1 điểm</t>
  </si>
  <si>
    <t>Tiếp nhận, xử lý phản ánh, kiến nghị (PAKN) của cá nhân, tổ chức đối với TTHC thuộc thẩm quyền giải quyết của  cấp xã</t>
  </si>
  <si>
    <t>Xử lý PAKN của cá nhân, tổ chức đối với TTHC thuộc thẩm quyền giải quyết của cấp xã</t>
  </si>
  <si>
    <t>Công khai kết quả trả lời PAKN của cá nhân, tổ chức đối với quy định TTHC thuộc thẩm quyền của cấp xã</t>
  </si>
  <si>
    <t>Thực hiện chưa đầy đủ, chưa đúng quy định: 0 điểm</t>
  </si>
  <si>
    <t>Ban hành và kiểm điểm thực hiện Quy chế làm việc hàng năm</t>
  </si>
  <si>
    <t>Kết quả đánh giá, xếp loại chất lượng của đội ngũ cán bộ, công chức</t>
  </si>
  <si>
    <t>Trong năm có cán bộ, công chức thuộc thẩm quyền quản lý của UBND cấp xã bị kỷ luật từ mức khiển trách trở lên: 0 điểm</t>
  </si>
  <si>
    <t>Trong năm không có cán bộ, công chức thuộc thẩm quyền quản lý của UBND cấp xã bị kỷ luật từ mức khiển trách trở lên: 1 điểm</t>
  </si>
  <si>
    <t>Thực hiện công khai dự toán, quyết toán ngân sách và các hoạt động tài chính cấp xã</t>
  </si>
  <si>
    <t>Ứng dụng CNTT trong hoạt động của cơ quan nhà nước, phát triển Chính quyền số và bảo đảm an toàn thông tin mạng</t>
  </si>
  <si>
    <t>Ban hành Kế hoạch ứng dụng CNTT trong hoạt động của cơ quan nhà nước, phát triển Chính quyền số và bảo đảm an toàn thông tin mạng hàng năm</t>
  </si>
  <si>
    <t>Báo cáo bảo đảm số lượng, chất lượng, thời gian theo quy định: 1 điểm</t>
  </si>
  <si>
    <t>Báo cáo chưa bảo đảm 1 trong 3 nội dung về số lượng, chất lượng, thời gian theo quy định: 0 điểm</t>
  </si>
  <si>
    <r>
      <t xml:space="preserve">
BỘ CHỈ SỐ ĐÁNH GIÁ, XÁC ĐỊNH CHỈ SỐ CCHC CỦA UBND CẤP XÃ 
</t>
    </r>
    <r>
      <rPr>
        <i/>
        <sz val="12"/>
        <color indexed="8"/>
        <rFont val="Times New Roman"/>
        <family val="1"/>
      </rPr>
      <t xml:space="preserve">    (Ban hành kèm theo Quyết định số:       /QĐ-UBND ngày       tháng 12 năm 2022 của Chủ tịch Ủy ban nhân dân tỉnh Hải Dương)
</t>
    </r>
  </si>
  <si>
    <r>
      <t xml:space="preserve">ĐÁNH GIÁ KẾT QUẢ THỰC HIỆN CẢI CÁCH HÀNH CHÍNH (CCHC) CỦA UBND CẤP XÃ </t>
    </r>
    <r>
      <rPr>
        <b/>
        <i/>
        <sz val="12"/>
        <color indexed="8"/>
        <rFont val="Times New Roman"/>
        <family val="1"/>
      </rPr>
      <t>(Đánh giá tài liệu kiểm chứng)</t>
    </r>
  </si>
  <si>
    <r>
      <t xml:space="preserve">Tính điểm theo công thức: </t>
    </r>
    <r>
      <rPr>
        <b/>
        <i/>
        <sz val="12"/>
        <color indexed="8"/>
        <rFont val="Times New Roman"/>
        <family val="1"/>
      </rPr>
      <t>(b/a)*điểm tối đa</t>
    </r>
    <r>
      <rPr>
        <i/>
        <sz val="12"/>
        <color indexed="8"/>
        <rFont val="Times New Roman"/>
        <family val="1"/>
      </rPr>
      <t>. Trong đó: 
a là tổng số nhiệm vụ đề ra theo kế hoạch 
b là số nhiệm vụ đã hoàn thành 
Nếu tỷ lệ b/a &lt;0.8 thì điểm đánh giá là 0 điểm</t>
    </r>
  </si>
  <si>
    <r>
      <t xml:space="preserve">Tính theo công thức: </t>
    </r>
    <r>
      <rPr>
        <b/>
        <i/>
        <sz val="12"/>
        <color indexed="8"/>
        <rFont val="Times New Roman"/>
        <family val="1"/>
      </rPr>
      <t>(b/a)*1.0 + (c/a)*0.5</t>
    </r>
    <r>
      <rPr>
        <i/>
        <sz val="12"/>
        <color indexed="8"/>
        <rFont val="Times New Roman"/>
        <family val="1"/>
      </rPr>
      <t xml:space="preserve">. Trong đó:
 a là tổng số vấn đề phải xử lý.
 b là số vấn đề đã hoàn thành việc xử lý.
 c là số vấn đề đã xử lý nhưng chưa hoàn thành.
Trường hợp a = 0 thì đạt điểm tối đa.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</si>
  <si>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nhiệm vụ đề ra theo kế hoạch 
b là số nhiệm vụ đã hoàn thành 
Nếu tỷ lệ b/a &lt;0.8 thì điểm đánh giá là 0 </t>
    </r>
  </si>
  <si>
    <r>
      <t>Mức độ xử lý đề xuất, kiến nghị của người dân, doanh nghiệp: 0,5 điểm
Tính điểm theo công thức:</t>
    </r>
    <r>
      <rPr>
        <b/>
        <i/>
        <sz val="12"/>
        <color indexed="8"/>
        <rFont val="Times New Roman"/>
        <family val="1"/>
      </rPr>
      <t>(b/a)*điểm tối đa.</t>
    </r>
    <r>
      <rPr>
        <i/>
        <sz val="12"/>
        <color indexed="8"/>
        <rFont val="Times New Roman"/>
        <family val="1"/>
      </rPr>
      <t xml:space="preserve"> Trong đó:
a là tổng số kiến nghị, đề xuất phải xử lý
b là số kiến nghị, đề xuất đã xử lý xong</t>
    </r>
  </si>
  <si>
    <r>
      <t xml:space="preserve">Tính điểm theo công thức: </t>
    </r>
    <r>
      <rPr>
        <b/>
        <i/>
        <sz val="12"/>
        <color indexed="8"/>
        <rFont val="Times New Roman"/>
        <family val="1"/>
      </rPr>
      <t xml:space="preserve">(b/a)*3 + (c/a)*1.0. </t>
    </r>
    <r>
      <rPr>
        <i/>
        <sz val="12"/>
        <color indexed="8"/>
        <rFont val="Times New Roman"/>
        <family val="1"/>
      </rPr>
      <t xml:space="preserve">Trong đó: 
a là tổng số nhiệm vụ được giao. 
b là số nhiệm vụ đã hoàn thành đúng tiến độ. 
c là số nhiệm vụ đã hoàn thành nhưng muộn so với tiến độ. </t>
    </r>
  </si>
  <si>
    <r>
      <t xml:space="preserve">Tính điểm theo công thức: </t>
    </r>
    <r>
      <rPr>
        <b/>
        <i/>
        <sz val="12"/>
        <color indexed="8"/>
        <rFont val="Times New Roman"/>
        <family val="1"/>
      </rPr>
      <t>(b/a)*điểm tối đa</t>
    </r>
    <r>
      <rPr>
        <i/>
        <sz val="12"/>
        <color indexed="8"/>
        <rFont val="Times New Roman"/>
        <family val="1"/>
      </rPr>
      <t xml:space="preserve">.Trong đó: 
a là tổng số văn bản QPPL phát hiện phải xử lý
b là số văn bản QPPL hoàn thành việc xử lý
Trường hợp a = 0 thì đạt điểm tối đa. </t>
    </r>
  </si>
  <si>
    <r>
      <t xml:space="preserve">Tính điểm theo công thức: </t>
    </r>
    <r>
      <rPr>
        <b/>
        <i/>
        <sz val="12"/>
        <rFont val="Times New Roman"/>
        <family val="1"/>
      </rPr>
      <t>(b/a)*điểm tối đa</t>
    </r>
    <r>
      <rPr>
        <i/>
        <sz val="12"/>
        <rFont val="Times New Roman"/>
        <family val="1"/>
      </rPr>
      <t xml:space="preserve">. Trong đó: 
a là tổng số TTHC được giải quyết theo hình thức liên thông
b là số lượng TTHC được giải quyết theo hình thức liên thông có phát sinh hồ sơ
</t>
    </r>
  </si>
  <si>
    <r>
      <t xml:space="preserve">Tính điểm theo công thức: </t>
    </r>
    <r>
      <rPr>
        <b/>
        <i/>
        <sz val="12"/>
        <rFont val="Times New Roman"/>
        <family val="1"/>
      </rPr>
      <t>(b/a*điểm tối đa)</t>
    </r>
    <r>
      <rPr>
        <i/>
        <sz val="12"/>
        <rFont val="Times New Roman"/>
        <family val="1"/>
      </rPr>
      <t xml:space="preserve">. Trong đó:
a là tổng số hồ sơ TTHC đã giải quyết trong năm 
b là số hồ sơ TTHC đã giải quyết đúng hạn
Trường hợp tỷ lệ b/a &lt; 0,95 thì điểm đánh giá là 0 điểm
</t>
    </r>
  </si>
  <si>
    <r>
      <t xml:space="preserve">Được tính theo công thức: </t>
    </r>
    <r>
      <rPr>
        <b/>
        <i/>
        <sz val="12"/>
        <rFont val="Times New Roman"/>
        <family val="1"/>
      </rPr>
      <t>[(a - b)/a)]* điểm tối đa</t>
    </r>
    <r>
      <rPr>
        <i/>
        <sz val="12"/>
        <rFont val="Times New Roman"/>
        <family val="1"/>
      </rPr>
      <t>. Trong đó:
a là tổng số hồ sơ đã tiếp nhận trong năm
b là tổng số hồ sơ đã tạm dừng
Trường hợp b = 0 thì đạt điểm tối đa</t>
    </r>
  </si>
  <si>
    <r>
      <t xml:space="preserve">Được tính theo công thức: </t>
    </r>
    <r>
      <rPr>
        <b/>
        <i/>
        <sz val="12"/>
        <rFont val="Times New Roman"/>
        <family val="1"/>
      </rPr>
      <t>[(a - b)/a)]* điểm tối đa</t>
    </r>
    <r>
      <rPr>
        <i/>
        <sz val="12"/>
        <rFont val="Times New Roman"/>
        <family val="1"/>
      </rPr>
      <t>. Trong đó:
a là tổng số hồ sơ đã tiếp nhận trong năm
b là tổng số hồ sơ đã trả lại
Trường hợp b = 0 thì đạt điểm tối đa</t>
    </r>
  </si>
  <si>
    <r>
      <t xml:space="preserve">Được tính theo công thức: </t>
    </r>
    <r>
      <rPr>
        <b/>
        <i/>
        <sz val="12"/>
        <rFont val="Times New Roman"/>
        <family val="1"/>
      </rPr>
      <t>(b/a)* điểm tối đa</t>
    </r>
    <r>
      <rPr>
        <i/>
        <sz val="12"/>
        <rFont val="Times New Roman"/>
        <family val="1"/>
      </rPr>
      <t>. Trong đó:
a là tổng số hồ sơ đã tiếp nhận trong năm
b là tổng số hồ sơ được số hóa
Trường hợp b/a nhỏ hơn 30% số hồ sơ được số hóa thì 0 điểm</t>
    </r>
  </si>
  <si>
    <r>
      <t xml:space="preserve">Được tính theo công thức: </t>
    </r>
    <r>
      <rPr>
        <b/>
        <i/>
        <sz val="12"/>
        <rFont val="Times New Roman"/>
        <family val="1"/>
      </rPr>
      <t>(b/a)* điểm tối đa</t>
    </r>
    <r>
      <rPr>
        <i/>
        <sz val="12"/>
        <rFont val="Times New Roman"/>
        <family val="1"/>
      </rPr>
      <t>. Trong đó:
a là tổng số hồ sơ đã giải quyết trong năm
b là tổng số hồ sơ có cấp kết quả giải quyết bản điện tử
Trường hợp b/a nhỏ hơn 30% số hồ sơ đã giải quyết trong năm: 0 điểm</t>
    </r>
  </si>
  <si>
    <r>
      <rPr>
        <sz val="12"/>
        <rFont val="Times New Roman"/>
        <family val="1"/>
      </rPr>
      <t>Khai thác, sử dụng lại thông tin, dữ liệu số hóa:</t>
    </r>
    <r>
      <rPr>
        <i/>
        <sz val="12"/>
        <rFont val="Times New Roman"/>
        <family val="1"/>
      </rPr>
      <t xml:space="preserve">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</si>
  <si>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kiến nghị phải trả lời
b là số kiến nghị đã được trả lời
Trường hợp a=0 thì đạt điểm tối đa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</si>
  <si>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CBCC của UBND cấp xã bồi dưỡng theo Kế hoạch
b là tổng số CBCC đã được bồi dưỡng
Nếu tỷ lệ b/a &lt;0.8 thì điểm đánh giá là 0 điểm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</si>
  <si>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CBCC của UBND cấp xã
b là tổng số CBCC được đánh giá xếp loại hoàn thành tốt nhiệm vụ trở lên 
Nếu tỷ lệ b/a &lt;0.8 thì điểm đánh giá là 0 điểm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</si>
  <si>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cán bộ của UBND cấp xã
b là tổng số cán bộ cấp xã đạt chuẩn 
Nếu tỷ lệ b/a &lt;0.8 thì điểm đánh giá là 0 điểm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</si>
  <si>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tiền phải giải ngân theo kế hoạch
b là số tiền đã giải ngân
Trường hợp tỷ lệ b/a&lt;0,7 thì điểm đánh giá là 0 điểm
</t>
    </r>
  </si>
  <si>
    <r>
      <t xml:space="preserve">Tính điểm theo công thức: </t>
    </r>
    <r>
      <rPr>
        <b/>
        <i/>
        <sz val="12"/>
        <color indexed="8"/>
        <rFont val="Times New Roman"/>
        <family val="1"/>
      </rPr>
      <t>(b/a)*điểm tối đa</t>
    </r>
    <r>
      <rPr>
        <i/>
        <sz val="12"/>
        <color indexed="8"/>
        <rFont val="Times New Roman"/>
        <family val="1"/>
      </rPr>
      <t xml:space="preserve">. Trong đó:
a là tổng số tiền phải nộp NSNN
b là số tiền đã nộp NSNN
Trường hợp a =0 thì đạt điểm tối đa
</t>
    </r>
  </si>
  <si>
    <r>
      <t>Tính điểm theo công thức:</t>
    </r>
    <r>
      <rPr>
        <b/>
        <i/>
        <sz val="12"/>
        <color indexed="8"/>
        <rFont val="Times New Roman"/>
        <family val="1"/>
      </rPr>
      <t>(b/a)*điểm tối đa</t>
    </r>
    <r>
      <rPr>
        <i/>
        <sz val="12"/>
        <color indexed="8"/>
        <rFont val="Times New Roman"/>
        <family val="1"/>
      </rPr>
      <t>. Trong đó: 
a là tổng số nhiệm vụ đề ra theo kế hoạch 
b là số nhiệm vụ đã hoàn thành 
Nếu tỷ lệ b/a &lt;0.8 thì điểm đánh giá là 0 điểm</t>
    </r>
  </si>
  <si>
    <r>
      <t xml:space="preserve">Tính điểm theo công thức: </t>
    </r>
    <r>
      <rPr>
        <b/>
        <i/>
        <sz val="12"/>
        <color indexed="8"/>
        <rFont val="Times New Roman"/>
        <family val="1"/>
      </rPr>
      <t xml:space="preserve">(b/a)*điểm tối đa. </t>
    </r>
    <r>
      <rPr>
        <i/>
        <sz val="12"/>
        <color indexed="8"/>
        <rFont val="Times New Roman"/>
        <family val="1"/>
      </rPr>
      <t>Trong đó: 
a là tổng số CBCC được cấp hòm thư điện tử công vụ
b là tổng số CBCC sử dụng thư điện tử công vụ trong giải quyết công việc
Nếu tỷ lệ b/a &lt; 0,8 thì điểm đánh giá là 0 điểm</t>
    </r>
  </si>
  <si>
    <r>
      <t xml:space="preserve">Tính điểm theo công thức: </t>
    </r>
    <r>
      <rPr>
        <b/>
        <i/>
        <sz val="12"/>
        <rFont val="Times New Roman"/>
        <family val="1"/>
      </rPr>
      <t>(b/a)*0,5+(c/a)*0,5</t>
    </r>
    <r>
      <rPr>
        <sz val="12"/>
        <rFont val="Times New Roman"/>
        <family val="1"/>
      </rPr>
      <t xml:space="preserve">. </t>
    </r>
    <r>
      <rPr>
        <i/>
        <sz val="12"/>
        <rFont val="Times New Roman"/>
        <family val="1"/>
      </rPr>
      <t>Trong đó: 
a là tổng số chuyên mục cần phải cung cấp thông tin
b là số chuyên mục đã cung cấp thông tin đầy đủ
c là số chuyên mục đã cung cấp thông tin kịp thời</t>
    </r>
  </si>
  <si>
    <r>
      <t xml:space="preserve">Tính điểm theo công thức: </t>
    </r>
    <r>
      <rPr>
        <b/>
        <i/>
        <sz val="12"/>
        <rFont val="Times New Roman"/>
        <family val="1"/>
      </rPr>
      <t>(b/a)*điểm tối đa</t>
    </r>
    <r>
      <rPr>
        <i/>
        <sz val="12"/>
        <rFont val="Times New Roman"/>
        <family val="1"/>
      </rPr>
      <t xml:space="preserve">. Trong đó: 
a là tổng số TTHC cung cấp dịch vụ công trực tuyến
b là số lượng TTHC cung cấp dịch vụ công trực tuyến có phát sinh hồ sơ trực tuyến
</t>
    </r>
  </si>
  <si>
    <r>
      <t xml:space="preserve">Tính điểm theo công thức: </t>
    </r>
    <r>
      <rPr>
        <b/>
        <i/>
        <sz val="12"/>
        <rFont val="Times New Roman"/>
        <family val="1"/>
      </rPr>
      <t>(b/a)*điểm tối đa</t>
    </r>
    <r>
      <rPr>
        <i/>
        <sz val="12"/>
        <rFont val="Times New Roman"/>
        <family val="1"/>
      </rPr>
      <t xml:space="preserve">. Trong đó: 
a là tổng số hồ sơ TTHC giải quyết trong năm 
b là số lượng hồ sơ TTHC trực tuyến
</t>
    </r>
  </si>
  <si>
    <r>
      <t xml:space="preserve">Tác động của CCHC đến sự phát triển kinh tế - xã hội của cấp xã </t>
    </r>
    <r>
      <rPr>
        <b/>
        <i/>
        <sz val="12"/>
        <rFont val="Times New Roman"/>
        <family val="1"/>
      </rPr>
      <t>(Tài liệu kiểm chứng)</t>
    </r>
  </si>
  <si>
    <r>
      <t xml:space="preserve">Tính điểm theo công thức: </t>
    </r>
    <r>
      <rPr>
        <b/>
        <i/>
        <sz val="12"/>
        <rFont val="Times New Roman"/>
        <family val="1"/>
      </rPr>
      <t>(b/a)*2.0 + (c/a)*1.5</t>
    </r>
    <r>
      <rPr>
        <i/>
        <sz val="12"/>
        <rFont val="Times New Roman"/>
        <family val="1"/>
      </rPr>
      <t>. Trong đó: 
a là tổng số chỉ tiêu KT-XH được giao theo kế hoạch
b là số chỉ tiêu KT-XH vượt so với kế hoạch
c là số chỉ tiêu KT-XH đạt so với kế hoạch
Nếu tỉ lệ (b+c)/a&lt;0,7 thì điểm đánh giá là 0 điểm</t>
    </r>
  </si>
  <si>
    <r>
      <t xml:space="preserve">Đánh giá của các tổ chức đối với cải cách hành chính của UBND cấp xã </t>
    </r>
    <r>
      <rPr>
        <b/>
        <i/>
        <sz val="12"/>
        <rFont val="Times New Roman"/>
        <family val="1"/>
      </rPr>
      <t>(qua điều tra XHH)</t>
    </r>
  </si>
  <si>
    <r>
      <t>Tính điểm theo công thức:</t>
    </r>
    <r>
      <rPr>
        <b/>
        <i/>
        <sz val="12"/>
        <rFont val="Times New Roman"/>
        <family val="1"/>
      </rPr>
      <t>a*(điểm tối đa)/100.</t>
    </r>
    <r>
      <rPr>
        <i/>
        <sz val="12"/>
        <rFont val="Times New Roman"/>
        <family val="1"/>
      </rPr>
      <t xml:space="preserve"> Trong đó: 
a là kết quả Chỉ số hài lòng của người dân, tổ chức đối với sự phục vụ của cơ quan hành chính nhà nước (SIPAS)
</t>
    </r>
  </si>
  <si>
    <r>
      <t xml:space="preserve">Tính điểm theo công thức: </t>
    </r>
    <r>
      <rPr>
        <b/>
        <i/>
        <sz val="12"/>
        <color indexed="8"/>
        <rFont val="Times New Roman"/>
        <family val="1"/>
      </rPr>
      <t>(b/a)*điểm tối đa</t>
    </r>
    <r>
      <rPr>
        <i/>
        <sz val="12"/>
        <color indexed="8"/>
        <rFont val="Times New Roman"/>
        <family val="1"/>
      </rPr>
      <t>. Trong đó: 
a là tổng số văn bản trao đổi trong năm của UBND cấp xã
b là tổng số văn bản trao đổi dưới dạng điện tử có chữ ký số
Nếu tỷ lệ b/a &lt;0.8 thì điểm đánh giá là 0 điểm</t>
    </r>
  </si>
  <si>
    <r>
      <t xml:space="preserve">Tính điểm theo công thức: </t>
    </r>
    <r>
      <rPr>
        <b/>
        <i/>
        <sz val="12"/>
        <color indexed="8"/>
        <rFont val="Times New Roman"/>
        <family val="1"/>
      </rPr>
      <t xml:space="preserve">(b/a)*điểm tối đa. </t>
    </r>
    <r>
      <rPr>
        <i/>
        <sz val="12"/>
        <color indexed="8"/>
        <rFont val="Times New Roman"/>
        <family val="1"/>
      </rPr>
      <t>Trong đó: 
a là tổng số văn bản, hồ sơ công việc trong năm của UBND cấp xã
b là tổng số văn bản, hồ sơ công việc được xử lý trên môi trường mạng
Nếu tỷ lệ b/a &lt;0.8 thì điểm đánh giá là 0 điểm</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</si>
</sst>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7">
    <font>
      <sz val="11"/>
      <color theme="1"/>
      <name val="Calibri"/>
      <family val="2"/>
    </font>
    <font>
      <sz val="11"/>
      <color indexed="8"/>
      <name val="Calibri"/>
      <family val="2"/>
    </font>
    <font>
      <b/>
      <sz val="12"/>
      <name val="Times New Roman"/>
      <family val="1"/>
    </font>
    <font>
      <sz val="10"/>
      <name val="Arial"/>
      <family val="2"/>
    </font>
    <font>
      <sz val="11"/>
      <color indexed="8"/>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sz val="12"/>
      <color indexed="8"/>
      <name val="Calibri"/>
      <family val="2"/>
    </font>
    <font>
      <sz val="12"/>
      <name val="Calibri"/>
      <family val="2"/>
    </font>
    <font>
      <sz val="12"/>
      <color indexed="10"/>
      <name val="Times New Roman"/>
      <family val="1"/>
    </font>
    <font>
      <i/>
      <sz val="12"/>
      <name val="Times New Roman"/>
      <family val="1"/>
    </font>
    <font>
      <b/>
      <i/>
      <sz val="12"/>
      <color indexed="8"/>
      <name val="Times New Roman"/>
      <family val="1"/>
    </font>
    <font>
      <b/>
      <sz val="13"/>
      <name val="Times New Roman"/>
      <family val="1"/>
    </font>
    <font>
      <b/>
      <i/>
      <sz val="13"/>
      <name val="Times New Roman"/>
      <family val="1"/>
    </font>
    <font>
      <sz val="13"/>
      <name val="Times New Roman"/>
      <family val="1"/>
    </font>
    <font>
      <i/>
      <sz val="13"/>
      <name val="Times New Roman"/>
      <family val="1"/>
    </font>
    <font>
      <b/>
      <sz val="13"/>
      <color indexed="8"/>
      <name val="Times New Roman"/>
      <family val="1"/>
    </font>
    <font>
      <b/>
      <sz val="14"/>
      <color indexed="8"/>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3"/>
      <color indexed="10"/>
      <name val="Times New Roman"/>
      <family val="1"/>
    </font>
    <font>
      <sz val="13"/>
      <color indexed="8"/>
      <name val="Calibri"/>
      <family val="0"/>
    </font>
    <font>
      <sz val="13"/>
      <color indexed="8"/>
      <name val="Cambria Math"/>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Times New Roman"/>
      <family val="1"/>
    </font>
    <font>
      <sz val="12"/>
      <color theme="1"/>
      <name val="Times New Roman"/>
      <family val="1"/>
    </font>
    <font>
      <sz val="12"/>
      <color rgb="FFFF0000"/>
      <name val="Times New Roman"/>
      <family val="1"/>
    </font>
    <font>
      <sz val="13"/>
      <color rgb="FFFF0000"/>
      <name val="Times New Roman"/>
      <family val="1"/>
    </font>
    <font>
      <i/>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3" fillId="0" borderId="0">
      <alignment/>
      <protection/>
    </xf>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9">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justify" vertical="center"/>
    </xf>
    <xf numFmtId="0" fontId="6" fillId="0" borderId="0" xfId="0" applyFont="1" applyBorder="1" applyAlignment="1">
      <alignment/>
    </xf>
    <xf numFmtId="0" fontId="6" fillId="0" borderId="0" xfId="0" applyFont="1" applyAlignment="1">
      <alignment/>
    </xf>
    <xf numFmtId="0" fontId="6" fillId="0" borderId="10" xfId="0" applyFont="1" applyFill="1" applyBorder="1" applyAlignment="1">
      <alignment horizontal="left" vertical="top" wrapText="1"/>
    </xf>
    <xf numFmtId="0" fontId="6" fillId="0" borderId="0" xfId="0" applyFont="1" applyFill="1" applyBorder="1" applyAlignment="1">
      <alignment/>
    </xf>
    <xf numFmtId="0" fontId="6" fillId="0" borderId="0" xfId="0" applyFont="1" applyFill="1" applyAlignment="1">
      <alignment/>
    </xf>
    <xf numFmtId="0" fontId="2" fillId="32" borderId="10" xfId="57" applyFont="1" applyFill="1" applyBorder="1" applyAlignment="1">
      <alignment horizontal="center" vertical="center" wrapText="1"/>
      <protection/>
    </xf>
    <xf numFmtId="0" fontId="2" fillId="32" borderId="10" xfId="57" applyFont="1" applyFill="1" applyBorder="1" applyAlignment="1">
      <alignment horizontal="center" vertical="center" wrapText="1"/>
      <protection/>
    </xf>
    <xf numFmtId="0" fontId="6"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wrapText="1"/>
    </xf>
    <xf numFmtId="0" fontId="6" fillId="0" borderId="0" xfId="0" applyFont="1" applyBorder="1" applyAlignment="1">
      <alignment wrapText="1"/>
    </xf>
    <xf numFmtId="0" fontId="6" fillId="0" borderId="0" xfId="0" applyFont="1" applyAlignment="1">
      <alignment wrapText="1"/>
    </xf>
    <xf numFmtId="0" fontId="6" fillId="0" borderId="10" xfId="0" applyFont="1" applyFill="1" applyBorder="1" applyAlignment="1">
      <alignment horizontal="center" vertical="center" wrapText="1"/>
    </xf>
    <xf numFmtId="0" fontId="6" fillId="0" borderId="10" xfId="0" applyFont="1" applyBorder="1" applyAlignment="1">
      <alignment wrapText="1"/>
    </xf>
    <xf numFmtId="0" fontId="6" fillId="0" borderId="0" xfId="0" applyFont="1" applyBorder="1" applyAlignment="1">
      <alignment wrapText="1"/>
    </xf>
    <xf numFmtId="0" fontId="6" fillId="0" borderId="0" xfId="0" applyFont="1" applyAlignment="1">
      <alignment wrapText="1"/>
    </xf>
    <xf numFmtId="0" fontId="8"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8" fillId="32" borderId="10" xfId="0" applyFont="1" applyFill="1" applyBorder="1" applyAlignment="1">
      <alignment horizontal="justify"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justify" vertical="center" wrapText="1"/>
    </xf>
    <xf numFmtId="0" fontId="6" fillId="32" borderId="0" xfId="0" applyFont="1" applyFill="1" applyBorder="1" applyAlignment="1">
      <alignment wrapText="1"/>
    </xf>
    <xf numFmtId="0" fontId="6" fillId="32" borderId="0" xfId="0" applyFont="1" applyFill="1" applyAlignment="1">
      <alignment wrapText="1"/>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49" fontId="2" fillId="0" borderId="12" xfId="0" applyNumberFormat="1" applyFont="1" applyFill="1" applyBorder="1" applyAlignment="1">
      <alignment horizontal="justify" vertical="center" wrapText="1"/>
    </xf>
    <xf numFmtId="0" fontId="6" fillId="0" borderId="10" xfId="0" applyFont="1" applyFill="1" applyBorder="1" applyAlignment="1">
      <alignment horizontal="center" vertical="center" wrapText="1"/>
    </xf>
    <xf numFmtId="0" fontId="9" fillId="0" borderId="10" xfId="0" applyFont="1" applyBorder="1" applyAlignment="1">
      <alignment wrapText="1"/>
    </xf>
    <xf numFmtId="0" fontId="9" fillId="0" borderId="0" xfId="0" applyFont="1" applyAlignment="1">
      <alignment wrapText="1"/>
    </xf>
    <xf numFmtId="0" fontId="6" fillId="0" borderId="13" xfId="0" applyFont="1" applyBorder="1" applyAlignment="1">
      <alignment wrapText="1"/>
    </xf>
    <xf numFmtId="0" fontId="6" fillId="0" borderId="13" xfId="0" applyFont="1" applyBorder="1" applyAlignment="1">
      <alignment wrapText="1"/>
    </xf>
    <xf numFmtId="49" fontId="7" fillId="0" borderId="10" xfId="0" applyNumberFormat="1" applyFont="1" applyFill="1" applyBorder="1" applyAlignment="1">
      <alignment horizontal="justify" vertical="center" wrapText="1"/>
    </xf>
    <xf numFmtId="0" fontId="61" fillId="0" borderId="10" xfId="0" applyFont="1" applyBorder="1" applyAlignment="1">
      <alignment wrapText="1"/>
    </xf>
    <xf numFmtId="0" fontId="61" fillId="0" borderId="0" xfId="0" applyFont="1" applyAlignment="1">
      <alignment wrapText="1"/>
    </xf>
    <xf numFmtId="0" fontId="10" fillId="0" borderId="10" xfId="0" applyFont="1" applyBorder="1" applyAlignment="1">
      <alignment wrapText="1"/>
    </xf>
    <xf numFmtId="0" fontId="10" fillId="0" borderId="0" xfId="0" applyFont="1" applyAlignment="1">
      <alignment wrapText="1"/>
    </xf>
    <xf numFmtId="0" fontId="5" fillId="0" borderId="10" xfId="0" applyFont="1" applyBorder="1" applyAlignment="1">
      <alignment horizontal="center" vertical="center" wrapText="1"/>
    </xf>
    <xf numFmtId="0" fontId="9" fillId="0" borderId="0" xfId="0" applyFont="1" applyBorder="1" applyAlignment="1">
      <alignment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4" fillId="32" borderId="10" xfId="0" applyFont="1" applyFill="1" applyBorder="1" applyAlignment="1">
      <alignment horizontal="center" vertical="center"/>
    </xf>
    <xf numFmtId="0" fontId="14" fillId="32" borderId="10" xfId="0" applyFont="1" applyFill="1" applyBorder="1" applyAlignment="1">
      <alignment horizontal="center" vertical="center"/>
    </xf>
    <xf numFmtId="0" fontId="15" fillId="32" borderId="10" xfId="0" applyFont="1" applyFill="1" applyBorder="1" applyAlignment="1">
      <alignment horizontal="center" vertical="center"/>
    </xf>
    <xf numFmtId="0" fontId="17" fillId="32" borderId="10" xfId="0" applyFont="1" applyFill="1" applyBorder="1" applyAlignment="1">
      <alignment horizontal="center"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62" fillId="0" borderId="10" xfId="0" applyFont="1" applyBorder="1" applyAlignment="1">
      <alignment horizontal="center" vertical="center" wrapText="1"/>
    </xf>
    <xf numFmtId="0" fontId="4" fillId="0" borderId="0" xfId="0" applyFont="1" applyBorder="1" applyAlignment="1">
      <alignment horizontal="center" vertical="center"/>
    </xf>
    <xf numFmtId="0" fontId="6"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14" fillId="32"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4" fillId="0" borderId="10" xfId="0" applyFont="1" applyBorder="1" applyAlignment="1">
      <alignment/>
    </xf>
    <xf numFmtId="49" fontId="19" fillId="0" borderId="10" xfId="0" applyNumberFormat="1" applyFont="1" applyBorder="1" applyAlignment="1">
      <alignment horizontal="center" vertical="center"/>
    </xf>
    <xf numFmtId="0" fontId="6" fillId="0" borderId="14" xfId="0" applyFont="1" applyBorder="1" applyAlignment="1">
      <alignment horizontal="center" wrapText="1"/>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6" fillId="32" borderId="10" xfId="0" applyFont="1" applyFill="1" applyBorder="1" applyAlignment="1">
      <alignment horizontal="center" vertical="center"/>
    </xf>
    <xf numFmtId="0" fontId="6" fillId="0" borderId="10" xfId="0" applyFont="1" applyBorder="1" applyAlignment="1">
      <alignment horizontal="center" wrapText="1"/>
    </xf>
    <xf numFmtId="0" fontId="6" fillId="32" borderId="10" xfId="0" applyFont="1" applyFill="1" applyBorder="1" applyAlignment="1">
      <alignment wrapText="1"/>
    </xf>
    <xf numFmtId="0" fontId="64" fillId="32" borderId="10" xfId="0" applyFont="1" applyFill="1" applyBorder="1" applyAlignment="1">
      <alignment horizontal="center" vertical="center" wrapText="1"/>
    </xf>
    <xf numFmtId="0" fontId="64" fillId="32" borderId="0" xfId="0" applyFont="1" applyFill="1" applyBorder="1" applyAlignment="1">
      <alignment wrapText="1"/>
    </xf>
    <xf numFmtId="0" fontId="64" fillId="32" borderId="0" xfId="0" applyFont="1" applyFill="1" applyAlignment="1">
      <alignment wrapText="1"/>
    </xf>
    <xf numFmtId="0" fontId="10" fillId="0" borderId="15" xfId="0" applyFont="1" applyBorder="1" applyAlignment="1">
      <alignment wrapText="1"/>
    </xf>
    <xf numFmtId="0" fontId="0" fillId="32" borderId="0" xfId="0" applyFill="1" applyAlignment="1">
      <alignment/>
    </xf>
    <xf numFmtId="0" fontId="6" fillId="32" borderId="10" xfId="0" applyFont="1" applyFill="1" applyBorder="1" applyAlignment="1">
      <alignment vertical="center" wrapText="1"/>
    </xf>
    <xf numFmtId="0" fontId="6" fillId="0" borderId="14" xfId="0" applyFont="1" applyBorder="1" applyAlignment="1">
      <alignment vertical="center" wrapText="1"/>
    </xf>
    <xf numFmtId="0" fontId="8" fillId="0" borderId="14" xfId="0" applyFont="1" applyFill="1" applyBorder="1" applyAlignment="1">
      <alignment vertical="center" wrapText="1"/>
    </xf>
    <xf numFmtId="0" fontId="6" fillId="0" borderId="14" xfId="0" applyFont="1" applyFill="1" applyBorder="1" applyAlignment="1">
      <alignment vertical="center" wrapText="1"/>
    </xf>
    <xf numFmtId="0" fontId="6" fillId="0" borderId="14" xfId="0" applyFont="1" applyBorder="1" applyAlignment="1">
      <alignment wrapText="1"/>
    </xf>
    <xf numFmtId="0" fontId="8" fillId="0" borderId="14" xfId="0" applyFont="1" applyFill="1" applyBorder="1" applyAlignment="1">
      <alignment vertical="top" wrapText="1"/>
    </xf>
    <xf numFmtId="0" fontId="6" fillId="0" borderId="0" xfId="0" applyFont="1" applyAlignment="1">
      <alignment vertical="center" wrapText="1"/>
    </xf>
    <xf numFmtId="0" fontId="6" fillId="32" borderId="0" xfId="0" applyFont="1" applyFill="1" applyBorder="1" applyAlignment="1">
      <alignment vertical="center" wrapText="1"/>
    </xf>
    <xf numFmtId="0" fontId="6" fillId="32" borderId="0" xfId="0" applyFont="1" applyFill="1" applyAlignment="1">
      <alignment vertical="center" wrapText="1"/>
    </xf>
    <xf numFmtId="0" fontId="9" fillId="32" borderId="10" xfId="0" applyFont="1" applyFill="1" applyBorder="1" applyAlignment="1">
      <alignment wrapText="1"/>
    </xf>
    <xf numFmtId="0" fontId="9" fillId="32" borderId="0" xfId="0" applyFont="1" applyFill="1" applyAlignment="1">
      <alignment wrapText="1"/>
    </xf>
    <xf numFmtId="49" fontId="5" fillId="0" borderId="10" xfId="0" applyNumberFormat="1" applyFont="1" applyBorder="1" applyAlignment="1">
      <alignment horizontal="center" vertical="center" wrapText="1"/>
    </xf>
    <xf numFmtId="0" fontId="18" fillId="0" borderId="10" xfId="0" applyFont="1" applyBorder="1" applyAlignment="1">
      <alignment horizontal="center" vertical="center"/>
    </xf>
    <xf numFmtId="0" fontId="5" fillId="32"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4" fillId="0" borderId="15" xfId="0" applyFont="1" applyFill="1" applyBorder="1" applyAlignment="1">
      <alignment horizontal="center" vertical="center"/>
    </xf>
    <xf numFmtId="0" fontId="14" fillId="0" borderId="10" xfId="0" applyFont="1" applyFill="1" applyBorder="1" applyAlignment="1">
      <alignment horizontal="center" vertical="center" wrapText="1"/>
    </xf>
    <xf numFmtId="0" fontId="16" fillId="0" borderId="15"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9" fontId="12"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16" fillId="32" borderId="10" xfId="57" applyNumberFormat="1" applyFont="1" applyFill="1" applyBorder="1" applyAlignment="1">
      <alignment horizontal="center" vertical="center" wrapText="1"/>
      <protection/>
    </xf>
    <xf numFmtId="0" fontId="14" fillId="32" borderId="10" xfId="57" applyNumberFormat="1" applyFont="1" applyFill="1" applyBorder="1" applyAlignment="1">
      <alignment horizontal="center" vertical="center" wrapText="1"/>
      <protection/>
    </xf>
    <xf numFmtId="0" fontId="2" fillId="32"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7" fillId="32" borderId="15"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39" fillId="0" borderId="0" xfId="0" applyFont="1" applyAlignment="1">
      <alignment/>
    </xf>
    <xf numFmtId="0" fontId="10" fillId="32" borderId="10" xfId="0" applyFont="1" applyFill="1" applyBorder="1" applyAlignment="1">
      <alignment wrapText="1"/>
    </xf>
    <xf numFmtId="0" fontId="7"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7" fillId="0" borderId="0" xfId="0" applyFont="1" applyBorder="1" applyAlignment="1">
      <alignment wrapText="1"/>
    </xf>
    <xf numFmtId="0" fontId="7" fillId="0" borderId="0" xfId="0" applyFont="1" applyAlignment="1">
      <alignment wrapText="1"/>
    </xf>
    <xf numFmtId="0" fontId="12" fillId="0" borderId="10" xfId="0" applyFont="1" applyFill="1" applyBorder="1" applyAlignment="1">
      <alignment horizontal="left" vertical="top" wrapText="1"/>
    </xf>
    <xf numFmtId="0" fontId="5" fillId="0" borderId="16" xfId="0" applyFont="1" applyBorder="1" applyAlignment="1">
      <alignment horizontal="center" vertical="center" wrapText="1"/>
    </xf>
    <xf numFmtId="0" fontId="65" fillId="0" borderId="10" xfId="0" applyFont="1" applyFill="1" applyBorder="1" applyAlignment="1">
      <alignment horizontal="center" vertical="center"/>
    </xf>
    <xf numFmtId="0" fontId="8" fillId="0" borderId="10" xfId="0" applyFont="1" applyBorder="1" applyAlignment="1">
      <alignment vertical="center" wrapText="1"/>
    </xf>
    <xf numFmtId="0" fontId="5" fillId="0" borderId="10" xfId="0" applyFont="1" applyBorder="1" applyAlignment="1">
      <alignment vertical="center" wrapText="1"/>
    </xf>
    <xf numFmtId="49" fontId="2" fillId="0" borderId="10" xfId="57" applyNumberFormat="1" applyFont="1" applyFill="1" applyBorder="1" applyAlignment="1">
      <alignment horizontal="justify" vertical="center" wrapText="1"/>
      <protection/>
    </xf>
    <xf numFmtId="49" fontId="12" fillId="0" borderId="10" xfId="57" applyNumberFormat="1" applyFont="1" applyFill="1" applyBorder="1" applyAlignment="1">
      <alignment horizontal="justify" vertical="center" wrapText="1"/>
      <protection/>
    </xf>
    <xf numFmtId="0" fontId="8" fillId="0" borderId="14" xfId="0" applyFont="1" applyBorder="1" applyAlignment="1">
      <alignment vertical="center" wrapText="1"/>
    </xf>
    <xf numFmtId="0" fontId="12" fillId="0" borderId="10" xfId="0" applyFont="1" applyBorder="1" applyAlignment="1">
      <alignment vertical="center" wrapText="1"/>
    </xf>
    <xf numFmtId="0" fontId="12" fillId="32" borderId="10" xfId="0" applyFont="1" applyFill="1" applyBorder="1" applyAlignment="1">
      <alignment horizontal="justify" vertical="center" wrapText="1"/>
    </xf>
    <xf numFmtId="49" fontId="7" fillId="32" borderId="10" xfId="57" applyNumberFormat="1" applyFont="1" applyFill="1" applyBorder="1" applyAlignment="1">
      <alignment horizontal="justify" vertical="center" wrapText="1"/>
      <protection/>
    </xf>
    <xf numFmtId="0" fontId="2" fillId="0" borderId="10" xfId="0" applyFont="1" applyFill="1" applyBorder="1" applyAlignment="1">
      <alignment horizontal="justify" vertical="center"/>
    </xf>
    <xf numFmtId="0" fontId="7" fillId="0" borderId="10" xfId="0" applyFont="1" applyFill="1" applyBorder="1" applyAlignment="1">
      <alignment horizontal="justify" vertical="center"/>
    </xf>
    <xf numFmtId="0" fontId="12" fillId="0" borderId="10" xfId="0" applyFont="1" applyFill="1" applyBorder="1" applyAlignment="1">
      <alignment horizontal="justify" vertical="top" wrapText="1"/>
    </xf>
    <xf numFmtId="0" fontId="12" fillId="0" borderId="10" xfId="0" applyFont="1" applyFill="1" applyBorder="1" applyAlignment="1">
      <alignment horizontal="justify" vertical="center"/>
    </xf>
    <xf numFmtId="0" fontId="5" fillId="32" borderId="10" xfId="0" applyFont="1" applyFill="1" applyBorder="1" applyAlignment="1">
      <alignment horizontal="justify" vertical="center" wrapText="1"/>
    </xf>
    <xf numFmtId="0" fontId="6" fillId="32" borderId="10" xfId="0" applyFont="1" applyFill="1" applyBorder="1" applyAlignment="1">
      <alignment horizontal="justify" vertical="center" wrapText="1"/>
    </xf>
    <xf numFmtId="0" fontId="8" fillId="32" borderId="10" xfId="0" applyFont="1" applyFill="1" applyBorder="1" applyAlignment="1">
      <alignment horizontal="justify" vertical="top" wrapText="1"/>
    </xf>
    <xf numFmtId="0" fontId="8" fillId="32" borderId="10" xfId="0" applyFont="1" applyFill="1" applyBorder="1" applyAlignment="1">
      <alignment vertical="center" wrapText="1"/>
    </xf>
    <xf numFmtId="0" fontId="66" fillId="0" borderId="10" xfId="0" applyFont="1" applyBorder="1" applyAlignment="1">
      <alignment vertical="center" wrapText="1"/>
    </xf>
    <xf numFmtId="49" fontId="12"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8" fillId="0" borderId="10" xfId="0" applyFont="1" applyBorder="1" applyAlignment="1">
      <alignment horizontal="left" vertical="center" wrapText="1"/>
    </xf>
    <xf numFmtId="49" fontId="7" fillId="0" borderId="10" xfId="57" applyNumberFormat="1" applyFont="1" applyFill="1" applyBorder="1" applyAlignment="1">
      <alignment horizontal="justify" vertical="center" wrapText="1"/>
      <protection/>
    </xf>
    <xf numFmtId="49" fontId="2" fillId="32" borderId="10" xfId="57" applyNumberFormat="1" applyFont="1" applyFill="1" applyBorder="1" applyAlignment="1">
      <alignment horizontal="justify" vertical="center" wrapText="1"/>
      <protection/>
    </xf>
    <xf numFmtId="0" fontId="7" fillId="32" borderId="10" xfId="0" applyFont="1" applyFill="1" applyBorder="1" applyAlignment="1">
      <alignment vertical="center" wrapText="1"/>
    </xf>
    <xf numFmtId="0" fontId="7" fillId="32" borderId="10" xfId="0" applyFont="1" applyFill="1" applyBorder="1" applyAlignment="1">
      <alignment vertical="center"/>
    </xf>
    <xf numFmtId="0" fontId="12" fillId="32" borderId="10" xfId="0" applyFont="1" applyFill="1" applyBorder="1" applyAlignment="1">
      <alignment vertical="center" wrapText="1"/>
    </xf>
    <xf numFmtId="0" fontId="2" fillId="32" borderId="10" xfId="0" applyFont="1" applyFill="1" applyBorder="1" applyAlignment="1">
      <alignment horizontal="justify" vertical="center"/>
    </xf>
    <xf numFmtId="0" fontId="7" fillId="32" borderId="10" xfId="0" applyFont="1" applyFill="1" applyBorder="1" applyAlignment="1">
      <alignment horizontal="justify" vertical="center"/>
    </xf>
    <xf numFmtId="0" fontId="2" fillId="32" borderId="10" xfId="0" applyFont="1" applyFill="1" applyBorder="1" applyAlignment="1">
      <alignment vertical="center" wrapText="1"/>
    </xf>
    <xf numFmtId="0" fontId="20" fillId="32" borderId="10" xfId="0" applyFont="1" applyFill="1" applyBorder="1" applyAlignment="1">
      <alignment horizontal="justify" vertical="center"/>
    </xf>
    <xf numFmtId="0" fontId="12" fillId="32" borderId="10" xfId="0" applyFont="1" applyFill="1" applyBorder="1" applyAlignment="1">
      <alignment horizontal="justify" vertical="center"/>
    </xf>
    <xf numFmtId="0" fontId="20" fillId="32" borderId="10" xfId="57" applyFont="1" applyFill="1" applyBorder="1" applyAlignment="1">
      <alignment horizontal="justify" vertical="center" wrapText="1"/>
      <protection/>
    </xf>
    <xf numFmtId="0" fontId="16"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2847975</xdr:colOff>
      <xdr:row>259</xdr:row>
      <xdr:rowOff>0</xdr:rowOff>
    </xdr:from>
    <xdr:ext cx="0" cy="542925"/>
    <xdr:sp>
      <xdr:nvSpPr>
        <xdr:cNvPr id="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8"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9"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257</xdr:row>
      <xdr:rowOff>47625</xdr:rowOff>
    </xdr:from>
    <xdr:ext cx="0" cy="590550"/>
    <xdr:sp>
      <xdr:nvSpPr>
        <xdr:cNvPr id="10" name="TextBox 48"/>
        <xdr:cNvSpPr txBox="1">
          <a:spLocks noChangeArrowheads="1"/>
        </xdr:cNvSpPr>
      </xdr:nvSpPr>
      <xdr:spPr>
        <a:xfrm>
          <a:off x="3543300" y="954595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8" name="TextBox 18"/>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9" name="TextBox 19"/>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257</xdr:row>
      <xdr:rowOff>47625</xdr:rowOff>
    </xdr:from>
    <xdr:ext cx="0" cy="590550"/>
    <xdr:sp>
      <xdr:nvSpPr>
        <xdr:cNvPr id="20" name="TextBox 48"/>
        <xdr:cNvSpPr txBox="1">
          <a:spLocks noChangeArrowheads="1"/>
        </xdr:cNvSpPr>
      </xdr:nvSpPr>
      <xdr:spPr>
        <a:xfrm>
          <a:off x="3543300" y="954595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2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2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2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2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2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2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2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28"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29"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257</xdr:row>
      <xdr:rowOff>0</xdr:rowOff>
    </xdr:from>
    <xdr:ext cx="0" cy="590550"/>
    <xdr:sp>
      <xdr:nvSpPr>
        <xdr:cNvPr id="30" name="TextBox 48"/>
        <xdr:cNvSpPr txBox="1">
          <a:spLocks noChangeArrowheads="1"/>
        </xdr:cNvSpPr>
      </xdr:nvSpPr>
      <xdr:spPr>
        <a:xfrm>
          <a:off x="3543300" y="95411925"/>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3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3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3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3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3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3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3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38" name="TextBox 38"/>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39" name="TextBox 39"/>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257</xdr:row>
      <xdr:rowOff>47625</xdr:rowOff>
    </xdr:from>
    <xdr:ext cx="0" cy="590550"/>
    <xdr:sp>
      <xdr:nvSpPr>
        <xdr:cNvPr id="40" name="TextBox 48"/>
        <xdr:cNvSpPr txBox="1">
          <a:spLocks noChangeArrowheads="1"/>
        </xdr:cNvSpPr>
      </xdr:nvSpPr>
      <xdr:spPr>
        <a:xfrm>
          <a:off x="3543300" y="954595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4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4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4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4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4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4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4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48"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49"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257</xdr:row>
      <xdr:rowOff>0</xdr:rowOff>
    </xdr:from>
    <xdr:ext cx="0" cy="590550"/>
    <xdr:sp>
      <xdr:nvSpPr>
        <xdr:cNvPr id="50" name="TextBox 48"/>
        <xdr:cNvSpPr txBox="1">
          <a:spLocks noChangeArrowheads="1"/>
        </xdr:cNvSpPr>
      </xdr:nvSpPr>
      <xdr:spPr>
        <a:xfrm>
          <a:off x="3543300" y="95411925"/>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5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5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5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5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5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5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5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58" name="TextBox 58"/>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59" name="TextBox 59"/>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257</xdr:row>
      <xdr:rowOff>0</xdr:rowOff>
    </xdr:from>
    <xdr:ext cx="0" cy="590550"/>
    <xdr:sp>
      <xdr:nvSpPr>
        <xdr:cNvPr id="60" name="TextBox 48"/>
        <xdr:cNvSpPr txBox="1">
          <a:spLocks noChangeArrowheads="1"/>
        </xdr:cNvSpPr>
      </xdr:nvSpPr>
      <xdr:spPr>
        <a:xfrm>
          <a:off x="3543300" y="95411925"/>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6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6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6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6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6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6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6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68"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69"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256</xdr:row>
      <xdr:rowOff>47625</xdr:rowOff>
    </xdr:from>
    <xdr:ext cx="0" cy="581025"/>
    <xdr:sp>
      <xdr:nvSpPr>
        <xdr:cNvPr id="70" name="TextBox 48"/>
        <xdr:cNvSpPr txBox="1">
          <a:spLocks noChangeArrowheads="1"/>
        </xdr:cNvSpPr>
      </xdr:nvSpPr>
      <xdr:spPr>
        <a:xfrm>
          <a:off x="3543300" y="95164275"/>
          <a:ext cx="0" cy="5810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257</xdr:row>
      <xdr:rowOff>38100</xdr:rowOff>
    </xdr:from>
    <xdr:ext cx="0" cy="542925"/>
    <xdr:sp>
      <xdr:nvSpPr>
        <xdr:cNvPr id="71" name="TextBox 50"/>
        <xdr:cNvSpPr txBox="1">
          <a:spLocks noChangeArrowheads="1"/>
        </xdr:cNvSpPr>
      </xdr:nvSpPr>
      <xdr:spPr>
        <a:xfrm>
          <a:off x="3533775" y="95450025"/>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7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7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7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75"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76"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77" name="TextBox 77"/>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78" name="TextBox 78"/>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79"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80"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8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82"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83"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84"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85"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8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8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88"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89"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90"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91"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92"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93"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94"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95"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96"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9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98"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99"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0"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2"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3"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4"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5"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0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0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08"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09"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10"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1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12"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13"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14"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15"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1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1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18"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19"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20"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21"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22"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23"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24"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25"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26"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2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28"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29"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0"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1"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2"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3"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4"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5"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3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38"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39"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40"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41"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42"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43"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44"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45"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4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4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48"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49"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50"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51"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52"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53"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54"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55"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56"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57"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2800350</xdr:colOff>
      <xdr:row>259</xdr:row>
      <xdr:rowOff>0</xdr:rowOff>
    </xdr:from>
    <xdr:ext cx="0" cy="476250"/>
    <xdr:sp>
      <xdr:nvSpPr>
        <xdr:cNvPr id="158" name="TextBox 54"/>
        <xdr:cNvSpPr txBox="1">
          <a:spLocks noChangeArrowheads="1"/>
        </xdr:cNvSpPr>
      </xdr:nvSpPr>
      <xdr:spPr>
        <a:xfrm>
          <a:off x="3486150" y="96335850"/>
          <a:ext cx="0" cy="4762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tiếp nhận xử lý PAKN)∗2.0)/(100%)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59"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60" name="TextBox 160"/>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61"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62"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63"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64"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65"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6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67"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68"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69"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70"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71"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72"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73"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74"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75"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76"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77"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78"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79"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80"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2857500</xdr:colOff>
      <xdr:row>259</xdr:row>
      <xdr:rowOff>0</xdr:rowOff>
    </xdr:from>
    <xdr:ext cx="0" cy="590550"/>
    <xdr:sp>
      <xdr:nvSpPr>
        <xdr:cNvPr id="181" name="TextBox 48"/>
        <xdr:cNvSpPr txBox="1">
          <a:spLocks noChangeArrowheads="1"/>
        </xdr:cNvSpPr>
      </xdr:nvSpPr>
      <xdr:spPr>
        <a:xfrm>
          <a:off x="3543300" y="96335850"/>
          <a:ext cx="0" cy="5905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TCDV)∗1.5)/(100%)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2828925</xdr:colOff>
      <xdr:row>259</xdr:row>
      <xdr:rowOff>0</xdr:rowOff>
    </xdr:from>
    <xdr:ext cx="0" cy="552450"/>
    <xdr:sp>
      <xdr:nvSpPr>
        <xdr:cNvPr id="182" name="TextBox 53"/>
        <xdr:cNvSpPr txBox="1">
          <a:spLocks noChangeArrowheads="1"/>
        </xdr:cNvSpPr>
      </xdr:nvSpPr>
      <xdr:spPr>
        <a:xfrm>
          <a:off x="3514725"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kết quả giải quyết TTHC)∗2.5)/(100%)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3"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4"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5"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6"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7"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8"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2847975</xdr:colOff>
      <xdr:row>259</xdr:row>
      <xdr:rowOff>0</xdr:rowOff>
    </xdr:from>
    <xdr:ext cx="0" cy="542925"/>
    <xdr:sp>
      <xdr:nvSpPr>
        <xdr:cNvPr id="189" name="TextBox 50"/>
        <xdr:cNvSpPr txBox="1">
          <a:spLocks noChangeArrowheads="1"/>
        </xdr:cNvSpPr>
      </xdr:nvSpPr>
      <xdr:spPr>
        <a:xfrm>
          <a:off x="3533775" y="96335850"/>
          <a:ext cx="0" cy="542925"/>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tổ chức giải quyết TTHC)∗1.5)/(100%)</a:t>
          </a:r>
          <a:r>
            <a:rPr lang="en-US" cap="none" sz="1300" b="0" i="0" u="none" baseline="0">
              <a:solidFill>
                <a:srgbClr val="000000"/>
              </a:solidFill>
              <a:latin typeface="Calibri"/>
              <a:ea typeface="Calibri"/>
              <a:cs typeface="Calibri"/>
            </a:rPr>
            <a:t>]</a:t>
          </a:r>
        </a:p>
      </xdr:txBody>
    </xdr:sp>
    <xdr:clientData/>
  </xdr:oneCellAnchor>
  <xdr:oneCellAnchor>
    <xdr:from>
      <xdr:col>1</xdr:col>
      <xdr:colOff>2819400</xdr:colOff>
      <xdr:row>259</xdr:row>
      <xdr:rowOff>0</xdr:rowOff>
    </xdr:from>
    <xdr:ext cx="0" cy="552450"/>
    <xdr:sp>
      <xdr:nvSpPr>
        <xdr:cNvPr id="190" name="TextBox 51"/>
        <xdr:cNvSpPr txBox="1">
          <a:spLocks noChangeArrowheads="1"/>
        </xdr:cNvSpPr>
      </xdr:nvSpPr>
      <xdr:spPr>
        <a:xfrm>
          <a:off x="3505200" y="96335850"/>
          <a:ext cx="0" cy="552450"/>
        </a:xfrm>
        <a:prstGeom prst="rect">
          <a:avLst/>
        </a:prstGeom>
        <a:noFill/>
        <a:ln w="9525" cmpd="sng">
          <a:noFill/>
        </a:ln>
      </xdr:spPr>
      <xdr:txBody>
        <a:bodyPr vertOverflow="clip" wrap="square" lIns="36576" tIns="32004" rIns="0" bIns="0"/>
        <a:p>
          <a:pPr algn="l">
            <a:defRPr/>
          </a:pP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Cambria Math"/>
              <a:ea typeface="Cambria Math"/>
              <a:cs typeface="Cambria Math"/>
            </a:rPr>
            <a:t>((Chỉ số hài lòng về  công chức)∗2.5)/(100%)</a:t>
          </a:r>
          <a:r>
            <a:rPr lang="en-US" cap="none" sz="1300" b="0" i="0" u="none" baseline="0">
              <a:solidFill>
                <a:srgbClr val="000000"/>
              </a:solidFill>
              <a:latin typeface="Calibri"/>
              <a:ea typeface="Calibri"/>
              <a:cs typeface="Calibri"/>
            </a:rPr>
            <a:t>]</a:t>
          </a:r>
        </a:p>
      </xdr:txBody>
    </xdr:sp>
    <xdr:clientData/>
  </xdr:oneCellAnchor>
  <xdr:twoCellAnchor>
    <xdr:from>
      <xdr:col>1</xdr:col>
      <xdr:colOff>2152650</xdr:colOff>
      <xdr:row>1</xdr:row>
      <xdr:rowOff>9525</xdr:rowOff>
    </xdr:from>
    <xdr:to>
      <xdr:col>1</xdr:col>
      <xdr:colOff>5591175</xdr:colOff>
      <xdr:row>1</xdr:row>
      <xdr:rowOff>9525</xdr:rowOff>
    </xdr:to>
    <xdr:sp>
      <xdr:nvSpPr>
        <xdr:cNvPr id="191" name="Straight Connector 192"/>
        <xdr:cNvSpPr>
          <a:spLocks/>
        </xdr:cNvSpPr>
      </xdr:nvSpPr>
      <xdr:spPr>
        <a:xfrm>
          <a:off x="2838450" y="685800"/>
          <a:ext cx="3438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60"/>
  <sheetViews>
    <sheetView tabSelected="1" zoomScale="89" zoomScaleNormal="89" zoomScalePageLayoutView="0" workbookViewId="0" topLeftCell="A215">
      <selection activeCell="A218" sqref="A218:C218"/>
    </sheetView>
  </sheetViews>
  <sheetFormatPr defaultColWidth="9.140625" defaultRowHeight="15"/>
  <cols>
    <col min="1" max="1" width="10.28125" style="2" customWidth="1"/>
    <col min="2" max="2" width="114.8515625" style="1" customWidth="1"/>
    <col min="3" max="3" width="12.140625" style="62" customWidth="1"/>
    <col min="4" max="26" width="9.140625" style="2" customWidth="1"/>
    <col min="27" max="16384" width="9.140625" style="1" customWidth="1"/>
  </cols>
  <sheetData>
    <row r="1" spans="1:3" s="7" customFormat="1" ht="53.25" customHeight="1">
      <c r="A1" s="162" t="s">
        <v>310</v>
      </c>
      <c r="B1" s="162"/>
      <c r="C1" s="162"/>
    </row>
    <row r="2" spans="1:26" s="8" customFormat="1" ht="22.5" customHeight="1">
      <c r="A2" s="123"/>
      <c r="B2" s="123"/>
      <c r="C2" s="123"/>
      <c r="D2" s="7"/>
      <c r="E2" s="7"/>
      <c r="F2" s="7"/>
      <c r="G2" s="7"/>
      <c r="H2" s="7"/>
      <c r="I2" s="7"/>
      <c r="J2" s="7"/>
      <c r="K2" s="7"/>
      <c r="L2" s="7"/>
      <c r="M2" s="7"/>
      <c r="N2" s="7"/>
      <c r="O2" s="7"/>
      <c r="P2" s="7"/>
      <c r="Q2" s="7"/>
      <c r="R2" s="7"/>
      <c r="S2" s="7"/>
      <c r="T2" s="7"/>
      <c r="U2" s="7"/>
      <c r="V2" s="7"/>
      <c r="W2" s="7"/>
      <c r="X2" s="7"/>
      <c r="Y2" s="7"/>
      <c r="Z2" s="7"/>
    </row>
    <row r="3" spans="1:248" s="7" customFormat="1" ht="33" customHeight="1">
      <c r="A3" s="5" t="s">
        <v>0</v>
      </c>
      <c r="B3" s="18" t="s">
        <v>51</v>
      </c>
      <c r="C3" s="109" t="s">
        <v>59</v>
      </c>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row>
    <row r="4" spans="1:248" s="10" customFormat="1" ht="39.75" customHeight="1">
      <c r="A4" s="5" t="s">
        <v>1</v>
      </c>
      <c r="B4" s="6" t="s">
        <v>311</v>
      </c>
      <c r="C4" s="67">
        <f>C5+C46+C70+C144+C165+C187+C210</f>
        <v>74</v>
      </c>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row>
    <row r="5" spans="1:248" s="3" customFormat="1" ht="27.75" customHeight="1">
      <c r="A5" s="5">
        <v>1</v>
      </c>
      <c r="B5" s="6" t="s">
        <v>2</v>
      </c>
      <c r="C5" s="60">
        <f>C6+C15+C20+C26+C32+C40+C44</f>
        <v>15</v>
      </c>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row>
    <row r="6" spans="1:248" s="21" customFormat="1" ht="28.5" customHeight="1">
      <c r="A6" s="19" t="s">
        <v>3</v>
      </c>
      <c r="B6" s="29" t="s">
        <v>4</v>
      </c>
      <c r="C6" s="49">
        <f>C7+C10+C13</f>
        <v>2.5</v>
      </c>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row>
    <row r="7" spans="1:248" s="25" customFormat="1" ht="22.5" customHeight="1">
      <c r="A7" s="23" t="s">
        <v>5</v>
      </c>
      <c r="B7" s="14" t="s">
        <v>138</v>
      </c>
      <c r="C7" s="63">
        <v>0.5</v>
      </c>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row>
    <row r="8" spans="1:248" s="25" customFormat="1" ht="19.5" customHeight="1">
      <c r="A8" s="163"/>
      <c r="B8" s="27" t="s">
        <v>57</v>
      </c>
      <c r="C8" s="59"/>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row>
    <row r="9" spans="1:248" s="25" customFormat="1" ht="20.25" customHeight="1">
      <c r="A9" s="164"/>
      <c r="B9" s="27" t="s">
        <v>47</v>
      </c>
      <c r="C9" s="59"/>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row>
    <row r="10" spans="1:248" s="25" customFormat="1" ht="33.75" customHeight="1">
      <c r="A10" s="23" t="s">
        <v>6</v>
      </c>
      <c r="B10" s="14" t="s">
        <v>67</v>
      </c>
      <c r="C10" s="59">
        <v>1</v>
      </c>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row>
    <row r="11" spans="1:248" s="25" customFormat="1" ht="25.5" customHeight="1">
      <c r="A11" s="163"/>
      <c r="B11" s="27" t="s">
        <v>219</v>
      </c>
      <c r="C11" s="59"/>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row>
    <row r="12" spans="1:248" s="25" customFormat="1" ht="27.75" customHeight="1">
      <c r="A12" s="164"/>
      <c r="B12" s="27" t="s">
        <v>220</v>
      </c>
      <c r="C12" s="59"/>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row>
    <row r="13" spans="1:248" s="25" customFormat="1" ht="23.25" customHeight="1">
      <c r="A13" s="23" t="s">
        <v>68</v>
      </c>
      <c r="B13" s="14" t="s">
        <v>7</v>
      </c>
      <c r="C13" s="59">
        <v>1</v>
      </c>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row>
    <row r="14" spans="1:248" s="25" customFormat="1" ht="64.5" customHeight="1">
      <c r="A14" s="70"/>
      <c r="B14" s="73" t="s">
        <v>312</v>
      </c>
      <c r="C14" s="71"/>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row>
    <row r="15" spans="1:248" s="21" customFormat="1" ht="23.25" customHeight="1">
      <c r="A15" s="19" t="s">
        <v>8</v>
      </c>
      <c r="B15" s="29" t="s">
        <v>70</v>
      </c>
      <c r="C15" s="49">
        <f>SUM(C16:C19)</f>
        <v>2</v>
      </c>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row>
    <row r="16" spans="1:248" s="25" customFormat="1" ht="19.5" customHeight="1">
      <c r="A16" s="24"/>
      <c r="B16" s="125" t="s">
        <v>221</v>
      </c>
      <c r="C16" s="59">
        <v>0.5</v>
      </c>
      <c r="K16" s="50" t="s">
        <v>69</v>
      </c>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row>
    <row r="17" spans="1:248" s="25" customFormat="1" ht="19.5" customHeight="1">
      <c r="A17" s="24"/>
      <c r="B17" s="125" t="s">
        <v>222</v>
      </c>
      <c r="C17" s="59">
        <v>0.5</v>
      </c>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row>
    <row r="18" spans="1:248" s="25" customFormat="1" ht="20.25" customHeight="1">
      <c r="A18" s="24"/>
      <c r="B18" s="125" t="s">
        <v>223</v>
      </c>
      <c r="C18" s="59">
        <v>0.5</v>
      </c>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row>
    <row r="19" spans="1:248" s="25" customFormat="1" ht="21.75" customHeight="1">
      <c r="A19" s="24"/>
      <c r="B19" s="125" t="s">
        <v>224</v>
      </c>
      <c r="C19" s="59">
        <v>0.5</v>
      </c>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row>
    <row r="20" spans="1:248" s="21" customFormat="1" ht="21.75" customHeight="1">
      <c r="A20" s="19" t="s">
        <v>9</v>
      </c>
      <c r="B20" s="29" t="s">
        <v>10</v>
      </c>
      <c r="C20" s="49">
        <f>C21+C24</f>
        <v>2</v>
      </c>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row>
    <row r="21" spans="1:248" s="25" customFormat="1" ht="33.75" customHeight="1">
      <c r="A21" s="23" t="s">
        <v>11</v>
      </c>
      <c r="B21" s="9" t="s">
        <v>226</v>
      </c>
      <c r="C21" s="59">
        <v>1</v>
      </c>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row>
    <row r="22" spans="1:248" s="25" customFormat="1" ht="18.75" customHeight="1">
      <c r="A22" s="165"/>
      <c r="B22" s="27" t="s">
        <v>225</v>
      </c>
      <c r="C22" s="59"/>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row>
    <row r="23" spans="1:248" s="25" customFormat="1" ht="19.5" customHeight="1">
      <c r="A23" s="166"/>
      <c r="B23" s="27" t="s">
        <v>61</v>
      </c>
      <c r="C23" s="59"/>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row>
    <row r="24" spans="1:248" s="25" customFormat="1" ht="21" customHeight="1">
      <c r="A24" s="23" t="s">
        <v>12</v>
      </c>
      <c r="B24" s="14" t="s">
        <v>13</v>
      </c>
      <c r="C24" s="59">
        <v>1</v>
      </c>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row>
    <row r="25" spans="1:248" s="25" customFormat="1" ht="81.75" customHeight="1">
      <c r="A25" s="72"/>
      <c r="B25" s="84" t="s">
        <v>313</v>
      </c>
      <c r="C25" s="59"/>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row>
    <row r="26" spans="1:248" s="21" customFormat="1" ht="20.25" customHeight="1">
      <c r="A26" s="19">
        <v>1.4</v>
      </c>
      <c r="B26" s="29" t="s">
        <v>71</v>
      </c>
      <c r="C26" s="49">
        <f>C27+C29</f>
        <v>2</v>
      </c>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row>
    <row r="27" spans="1:248" s="25" customFormat="1" ht="21" customHeight="1">
      <c r="A27" s="23" t="s">
        <v>14</v>
      </c>
      <c r="B27" s="14" t="s">
        <v>15</v>
      </c>
      <c r="C27" s="59">
        <v>1</v>
      </c>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row>
    <row r="28" spans="1:248" s="25" customFormat="1" ht="66" customHeight="1">
      <c r="A28" s="85"/>
      <c r="B28" s="84" t="s">
        <v>314</v>
      </c>
      <c r="C28" s="59"/>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row>
    <row r="29" spans="1:248" s="25" customFormat="1" ht="19.5" customHeight="1">
      <c r="A29" s="23" t="s">
        <v>16</v>
      </c>
      <c r="B29" s="14" t="s">
        <v>17</v>
      </c>
      <c r="C29" s="59">
        <v>1</v>
      </c>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row>
    <row r="30" spans="1:248" s="25" customFormat="1" ht="21" customHeight="1">
      <c r="A30" s="167"/>
      <c r="B30" s="27" t="s">
        <v>119</v>
      </c>
      <c r="C30" s="59"/>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row>
    <row r="31" spans="1:248" s="25" customFormat="1" ht="19.5" customHeight="1">
      <c r="A31" s="167"/>
      <c r="B31" s="27" t="s">
        <v>120</v>
      </c>
      <c r="C31" s="59"/>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row>
    <row r="32" spans="1:248" s="21" customFormat="1" ht="21" customHeight="1">
      <c r="A32" s="19" t="s">
        <v>18</v>
      </c>
      <c r="B32" s="28" t="s">
        <v>60</v>
      </c>
      <c r="C32" s="49">
        <f>C33+C36</f>
        <v>2.5</v>
      </c>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row>
    <row r="33" spans="1:248" s="25" customFormat="1" ht="20.25" customHeight="1">
      <c r="A33" s="23" t="s">
        <v>44</v>
      </c>
      <c r="B33" s="14" t="s">
        <v>45</v>
      </c>
      <c r="C33" s="16">
        <v>0.5</v>
      </c>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row>
    <row r="34" spans="1:248" s="25" customFormat="1" ht="20.25" customHeight="1">
      <c r="A34" s="167"/>
      <c r="B34" s="27" t="s">
        <v>65</v>
      </c>
      <c r="C34" s="64"/>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row>
    <row r="35" spans="1:248" s="25" customFormat="1" ht="20.25" customHeight="1">
      <c r="A35" s="167"/>
      <c r="B35" s="27" t="s">
        <v>48</v>
      </c>
      <c r="C35" s="64"/>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row>
    <row r="36" spans="1:248" s="25" customFormat="1" ht="20.25" customHeight="1">
      <c r="A36" s="39" t="s">
        <v>46</v>
      </c>
      <c r="B36" s="118" t="s">
        <v>72</v>
      </c>
      <c r="C36" s="59">
        <v>2</v>
      </c>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row>
    <row r="37" spans="1:248" s="25" customFormat="1" ht="20.25" customHeight="1">
      <c r="A37" s="24"/>
      <c r="B37" s="125" t="s">
        <v>290</v>
      </c>
      <c r="C37" s="59"/>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row>
    <row r="38" spans="1:248" s="25" customFormat="1" ht="20.25" customHeight="1">
      <c r="A38" s="24"/>
      <c r="B38" s="125" t="s">
        <v>227</v>
      </c>
      <c r="C38" s="59"/>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row>
    <row r="39" spans="1:248" s="25" customFormat="1" ht="20.25" customHeight="1">
      <c r="A39" s="24"/>
      <c r="B39" s="125" t="s">
        <v>228</v>
      </c>
      <c r="C39" s="59"/>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row>
    <row r="40" spans="1:248" s="25" customFormat="1" ht="20.25" customHeight="1">
      <c r="A40" s="15">
        <v>1.6</v>
      </c>
      <c r="B40" s="126" t="s">
        <v>291</v>
      </c>
      <c r="C40" s="49">
        <v>1</v>
      </c>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row>
    <row r="41" spans="1:248" s="25" customFormat="1" ht="20.25" customHeight="1">
      <c r="A41" s="24"/>
      <c r="B41" s="125" t="s">
        <v>229</v>
      </c>
      <c r="C41" s="59"/>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row>
    <row r="42" spans="1:248" s="25" customFormat="1" ht="32.25" customHeight="1">
      <c r="A42" s="24"/>
      <c r="B42" s="125" t="s">
        <v>289</v>
      </c>
      <c r="C42" s="59"/>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row>
    <row r="43" spans="1:248" s="25" customFormat="1" ht="66" customHeight="1">
      <c r="A43" s="24"/>
      <c r="B43" s="125" t="s">
        <v>315</v>
      </c>
      <c r="C43" s="59"/>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row>
    <row r="44" spans="1:248" s="25" customFormat="1" ht="19.5" customHeight="1">
      <c r="A44" s="15">
        <v>1.7</v>
      </c>
      <c r="B44" s="127" t="s">
        <v>73</v>
      </c>
      <c r="C44" s="49">
        <v>3</v>
      </c>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row>
    <row r="45" spans="1:248" s="25" customFormat="1" ht="63.75" customHeight="1">
      <c r="A45" s="86"/>
      <c r="B45" s="84" t="s">
        <v>316</v>
      </c>
      <c r="C45" s="59"/>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row>
    <row r="46" spans="1:248" s="25" customFormat="1" ht="17.25" customHeight="1">
      <c r="A46" s="49">
        <v>2</v>
      </c>
      <c r="B46" s="29" t="s">
        <v>129</v>
      </c>
      <c r="C46" s="49">
        <f>C47+C50+C64</f>
        <v>5</v>
      </c>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row>
    <row r="47" spans="1:248" s="25" customFormat="1" ht="21" customHeight="1">
      <c r="A47" s="19" t="s">
        <v>19</v>
      </c>
      <c r="B47" s="29" t="s">
        <v>74</v>
      </c>
      <c r="C47" s="49">
        <v>1</v>
      </c>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row>
    <row r="48" spans="1:248" s="25" customFormat="1" ht="18.75" customHeight="1">
      <c r="A48" s="24"/>
      <c r="B48" s="128" t="s">
        <v>230</v>
      </c>
      <c r="C48" s="59"/>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row>
    <row r="49" spans="1:248" s="25" customFormat="1" ht="23.25" customHeight="1">
      <c r="A49" s="24"/>
      <c r="B49" s="27" t="s">
        <v>292</v>
      </c>
      <c r="C49" s="59"/>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row>
    <row r="50" spans="1:248" s="21" customFormat="1" ht="21" customHeight="1">
      <c r="A50" s="19">
        <v>2.2</v>
      </c>
      <c r="B50" s="126" t="s">
        <v>198</v>
      </c>
      <c r="C50" s="49">
        <f>C51+C54+C57+C61</f>
        <v>3</v>
      </c>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row>
    <row r="51" spans="1:248" s="25" customFormat="1" ht="18.75" customHeight="1">
      <c r="A51" s="39" t="s">
        <v>21</v>
      </c>
      <c r="B51" s="52" t="s">
        <v>75</v>
      </c>
      <c r="C51" s="59">
        <v>0.5</v>
      </c>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row>
    <row r="52" spans="1:248" s="25" customFormat="1" ht="21" customHeight="1">
      <c r="A52" s="39"/>
      <c r="B52" s="125" t="s">
        <v>231</v>
      </c>
      <c r="C52" s="59"/>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row>
    <row r="53" spans="1:248" s="25" customFormat="1" ht="21" customHeight="1">
      <c r="A53" s="39"/>
      <c r="B53" s="129" t="s">
        <v>232</v>
      </c>
      <c r="C53" s="71"/>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row>
    <row r="54" spans="1:248" s="25" customFormat="1" ht="21" customHeight="1">
      <c r="A54" s="39" t="s">
        <v>22</v>
      </c>
      <c r="B54" s="51" t="s">
        <v>196</v>
      </c>
      <c r="C54" s="59">
        <v>0.5</v>
      </c>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row>
    <row r="55" spans="1:248" s="25" customFormat="1" ht="21.75" customHeight="1">
      <c r="A55" s="39"/>
      <c r="B55" s="125" t="s">
        <v>233</v>
      </c>
      <c r="C55" s="59"/>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row>
    <row r="56" spans="1:248" s="25" customFormat="1" ht="21" customHeight="1">
      <c r="A56" s="39"/>
      <c r="B56" s="125" t="s">
        <v>234</v>
      </c>
      <c r="C56" s="59"/>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row>
    <row r="57" spans="1:248" s="25" customFormat="1" ht="21" customHeight="1">
      <c r="A57" s="39" t="s">
        <v>76</v>
      </c>
      <c r="B57" s="51" t="s">
        <v>197</v>
      </c>
      <c r="C57" s="59">
        <v>1</v>
      </c>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row>
    <row r="58" spans="1:248" s="25" customFormat="1" ht="21" customHeight="1">
      <c r="A58" s="24"/>
      <c r="B58" s="130" t="s">
        <v>235</v>
      </c>
      <c r="C58" s="59"/>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row>
    <row r="59" spans="1:248" s="25" customFormat="1" ht="21" customHeight="1">
      <c r="A59" s="24"/>
      <c r="B59" s="130" t="s">
        <v>293</v>
      </c>
      <c r="C59" s="59"/>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row>
    <row r="60" spans="1:248" s="25" customFormat="1" ht="21" customHeight="1">
      <c r="A60" s="24"/>
      <c r="B60" s="130" t="s">
        <v>236</v>
      </c>
      <c r="C60" s="59"/>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row>
    <row r="61" spans="1:248" s="25" customFormat="1" ht="21" customHeight="1">
      <c r="A61" s="53" t="s">
        <v>77</v>
      </c>
      <c r="B61" s="51" t="s">
        <v>23</v>
      </c>
      <c r="C61" s="59">
        <v>1</v>
      </c>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row>
    <row r="62" spans="1:248" s="25" customFormat="1" ht="24" customHeight="1">
      <c r="A62" s="24"/>
      <c r="B62" s="125" t="s">
        <v>237</v>
      </c>
      <c r="C62" s="59"/>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row>
    <row r="63" spans="1:248" s="25" customFormat="1" ht="24" customHeight="1">
      <c r="A63" s="86"/>
      <c r="B63" s="129" t="s">
        <v>294</v>
      </c>
      <c r="C63" s="83"/>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row>
    <row r="64" spans="1:248" s="21" customFormat="1" ht="21" customHeight="1">
      <c r="A64" s="19">
        <v>2.3</v>
      </c>
      <c r="B64" s="126" t="s">
        <v>199</v>
      </c>
      <c r="C64" s="49">
        <f>C65+C68</f>
        <v>1</v>
      </c>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row>
    <row r="65" spans="1:248" s="25" customFormat="1" ht="21" customHeight="1">
      <c r="A65" s="53" t="s">
        <v>24</v>
      </c>
      <c r="B65" s="51" t="s">
        <v>200</v>
      </c>
      <c r="C65" s="59">
        <v>0.5</v>
      </c>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row>
    <row r="66" spans="1:248" s="25" customFormat="1" ht="21" customHeight="1">
      <c r="A66" s="24"/>
      <c r="B66" s="125" t="s">
        <v>238</v>
      </c>
      <c r="C66" s="59"/>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row>
    <row r="67" spans="1:248" s="25" customFormat="1" ht="21" customHeight="1">
      <c r="A67" s="24"/>
      <c r="B67" s="125" t="s">
        <v>48</v>
      </c>
      <c r="C67" s="5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row>
    <row r="68" spans="1:248" s="25" customFormat="1" ht="21" customHeight="1">
      <c r="A68" s="23" t="s">
        <v>25</v>
      </c>
      <c r="B68" s="14" t="s">
        <v>201</v>
      </c>
      <c r="C68" s="59">
        <v>0.5</v>
      </c>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row>
    <row r="69" spans="1:248" s="25" customFormat="1" ht="64.5" customHeight="1">
      <c r="A69" s="24"/>
      <c r="B69" s="87" t="s">
        <v>317</v>
      </c>
      <c r="C69" s="59" t="s">
        <v>79</v>
      </c>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row>
    <row r="70" spans="1:248" s="25" customFormat="1" ht="24" customHeight="1">
      <c r="A70" s="18">
        <v>3</v>
      </c>
      <c r="B70" s="29" t="s">
        <v>58</v>
      </c>
      <c r="C70" s="49">
        <f>C71+C82+C92+C107+C114+C127+C138</f>
        <v>18.5</v>
      </c>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row>
    <row r="71" spans="1:248" s="21" customFormat="1" ht="24.75" customHeight="1">
      <c r="A71" s="19" t="s">
        <v>26</v>
      </c>
      <c r="B71" s="29" t="s">
        <v>80</v>
      </c>
      <c r="C71" s="49">
        <f>C72+C76+C79</f>
        <v>3</v>
      </c>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row>
    <row r="72" spans="1:248" s="25" customFormat="1" ht="22.5" customHeight="1">
      <c r="A72" s="23" t="s">
        <v>27</v>
      </c>
      <c r="B72" s="14" t="s">
        <v>81</v>
      </c>
      <c r="C72" s="59">
        <v>1</v>
      </c>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row>
    <row r="73" spans="1:248" s="25" customFormat="1" ht="18" customHeight="1">
      <c r="A73" s="24"/>
      <c r="B73" s="125" t="s">
        <v>240</v>
      </c>
      <c r="C73" s="59"/>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row>
    <row r="74" spans="1:248" s="25" customFormat="1" ht="22.5" customHeight="1">
      <c r="A74" s="24"/>
      <c r="B74" s="125" t="s">
        <v>239</v>
      </c>
      <c r="C74" s="59"/>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row>
    <row r="75" spans="1:248" s="25" customFormat="1" ht="22.5" customHeight="1">
      <c r="A75" s="24"/>
      <c r="B75" s="125" t="s">
        <v>241</v>
      </c>
      <c r="C75" s="59"/>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row>
    <row r="76" spans="1:248" s="25" customFormat="1" ht="22.5" customHeight="1">
      <c r="A76" s="23" t="s">
        <v>28</v>
      </c>
      <c r="B76" s="14" t="s">
        <v>82</v>
      </c>
      <c r="C76" s="59">
        <v>1</v>
      </c>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row>
    <row r="77" spans="1:248" s="25" customFormat="1" ht="20.25" customHeight="1">
      <c r="A77" s="24"/>
      <c r="B77" s="130" t="s">
        <v>242</v>
      </c>
      <c r="C77" s="59"/>
      <c r="G77"/>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row>
    <row r="78" spans="1:248" s="25" customFormat="1" ht="22.5" customHeight="1">
      <c r="A78" s="24"/>
      <c r="B78" s="125" t="s">
        <v>243</v>
      </c>
      <c r="C78" s="59"/>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row>
    <row r="79" spans="1:248" s="25" customFormat="1" ht="22.5" customHeight="1">
      <c r="A79" s="23" t="s">
        <v>142</v>
      </c>
      <c r="B79" s="51" t="s">
        <v>143</v>
      </c>
      <c r="C79" s="59">
        <v>1</v>
      </c>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row>
    <row r="80" spans="1:248" s="25" customFormat="1" ht="24.75" customHeight="1">
      <c r="A80" s="23"/>
      <c r="B80" s="125" t="s">
        <v>192</v>
      </c>
      <c r="C80" s="59"/>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row>
    <row r="81" spans="1:248" s="25" customFormat="1" ht="25.5" customHeight="1">
      <c r="A81" s="23"/>
      <c r="B81" s="125" t="s">
        <v>144</v>
      </c>
      <c r="C81" s="59"/>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row>
    <row r="82" spans="1:248" s="21" customFormat="1" ht="25.5" customHeight="1">
      <c r="A82" s="19" t="s">
        <v>29</v>
      </c>
      <c r="B82" s="29" t="s">
        <v>145</v>
      </c>
      <c r="C82" s="49">
        <f>C83+C86+C89</f>
        <v>3</v>
      </c>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row>
    <row r="83" spans="1:248" s="25" customFormat="1" ht="22.5" customHeight="1">
      <c r="A83" s="53" t="s">
        <v>140</v>
      </c>
      <c r="B83" s="51" t="s">
        <v>146</v>
      </c>
      <c r="C83" s="59">
        <v>1</v>
      </c>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row>
    <row r="84" spans="1:248" s="25" customFormat="1" ht="21.75" customHeight="1">
      <c r="A84" s="75"/>
      <c r="B84" s="125" t="s">
        <v>245</v>
      </c>
      <c r="C84" s="59"/>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row>
    <row r="85" spans="1:248" s="25" customFormat="1" ht="20.25" customHeight="1">
      <c r="A85" s="75"/>
      <c r="B85" s="125" t="s">
        <v>244</v>
      </c>
      <c r="C85" s="59"/>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row>
    <row r="86" spans="1:248" s="25" customFormat="1" ht="22.5" customHeight="1">
      <c r="A86" s="53" t="s">
        <v>139</v>
      </c>
      <c r="B86" s="118" t="s">
        <v>295</v>
      </c>
      <c r="C86" s="59">
        <v>1</v>
      </c>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row>
    <row r="87" spans="1:248" s="25" customFormat="1" ht="22.5" customHeight="1">
      <c r="A87" s="24"/>
      <c r="B87" s="125" t="s">
        <v>245</v>
      </c>
      <c r="C87" s="59"/>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row>
    <row r="88" spans="1:248" s="25" customFormat="1" ht="22.5" customHeight="1">
      <c r="A88" s="24"/>
      <c r="B88" s="125" t="s">
        <v>244</v>
      </c>
      <c r="C88" s="59"/>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row>
    <row r="89" spans="1:248" s="25" customFormat="1" ht="22.5" customHeight="1">
      <c r="A89" s="53" t="s">
        <v>147</v>
      </c>
      <c r="B89" s="118" t="s">
        <v>148</v>
      </c>
      <c r="C89" s="59">
        <v>1</v>
      </c>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row>
    <row r="90" spans="1:248" s="25" customFormat="1" ht="27" customHeight="1">
      <c r="A90" s="24"/>
      <c r="B90" s="125" t="s">
        <v>296</v>
      </c>
      <c r="C90" s="59"/>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row>
    <row r="91" spans="1:248" s="25" customFormat="1" ht="24.75" customHeight="1">
      <c r="A91" s="24"/>
      <c r="B91" s="125" t="s">
        <v>149</v>
      </c>
      <c r="C91" s="59"/>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row>
    <row r="92" spans="1:248" s="25" customFormat="1" ht="24" customHeight="1">
      <c r="A92" s="19" t="s">
        <v>30</v>
      </c>
      <c r="B92" s="29" t="s">
        <v>86</v>
      </c>
      <c r="C92" s="49">
        <f>C93+C96+C99+C105</f>
        <v>3.5</v>
      </c>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row>
    <row r="93" spans="1:248" s="25" customFormat="1" ht="24" customHeight="1">
      <c r="A93" s="53" t="s">
        <v>84</v>
      </c>
      <c r="B93" s="51" t="s">
        <v>150</v>
      </c>
      <c r="C93" s="59">
        <v>1</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row>
    <row r="94" spans="1:248" s="25" customFormat="1" ht="24" customHeight="1">
      <c r="A94" s="53"/>
      <c r="B94" s="30" t="s">
        <v>246</v>
      </c>
      <c r="C94" s="59"/>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row>
    <row r="95" spans="1:248" s="25" customFormat="1" ht="24" customHeight="1">
      <c r="A95" s="53"/>
      <c r="B95" s="30" t="s">
        <v>247</v>
      </c>
      <c r="C95" s="59"/>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row>
    <row r="96" spans="1:248" s="25" customFormat="1" ht="24" customHeight="1">
      <c r="A96" s="97" t="s">
        <v>83</v>
      </c>
      <c r="B96" s="118" t="s">
        <v>151</v>
      </c>
      <c r="C96" s="59">
        <v>0.5</v>
      </c>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row>
    <row r="97" spans="1:248" s="25" customFormat="1" ht="24" customHeight="1">
      <c r="A97" s="156"/>
      <c r="B97" s="119" t="s">
        <v>152</v>
      </c>
      <c r="C97" s="59"/>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row>
    <row r="98" spans="1:248" s="25" customFormat="1" ht="24" customHeight="1">
      <c r="A98" s="156"/>
      <c r="B98" s="119" t="s">
        <v>153</v>
      </c>
      <c r="C98" s="59"/>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row>
    <row r="99" spans="1:248" s="120" customFormat="1" ht="22.5" customHeight="1">
      <c r="A99" s="97" t="s">
        <v>154</v>
      </c>
      <c r="B99" s="118" t="s">
        <v>215</v>
      </c>
      <c r="C99" s="98">
        <v>1</v>
      </c>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c r="HP99" s="121"/>
      <c r="HQ99" s="121"/>
      <c r="HR99" s="121"/>
      <c r="HS99" s="121"/>
      <c r="HT99" s="121"/>
      <c r="HU99" s="121"/>
      <c r="HV99" s="121"/>
      <c r="HW99" s="121"/>
      <c r="HX99" s="121"/>
      <c r="HY99" s="121"/>
      <c r="HZ99" s="121"/>
      <c r="IA99" s="121"/>
      <c r="IB99" s="121"/>
      <c r="IC99" s="121"/>
      <c r="ID99" s="121"/>
      <c r="IE99" s="121"/>
      <c r="IF99" s="121"/>
      <c r="IG99" s="121"/>
      <c r="IH99" s="121"/>
      <c r="II99" s="121"/>
      <c r="IJ99" s="121"/>
      <c r="IK99" s="121"/>
      <c r="IL99" s="121"/>
      <c r="IM99" s="121"/>
      <c r="IN99" s="121"/>
    </row>
    <row r="100" spans="1:248" s="120" customFormat="1" ht="22.5" customHeight="1">
      <c r="A100" s="97"/>
      <c r="B100" s="119" t="s">
        <v>248</v>
      </c>
      <c r="C100" s="98"/>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row>
    <row r="101" spans="1:248" s="120" customFormat="1" ht="22.5" customHeight="1">
      <c r="A101" s="97"/>
      <c r="B101" s="119" t="s">
        <v>249</v>
      </c>
      <c r="C101" s="98"/>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1"/>
      <c r="GQ101" s="121"/>
      <c r="GR101" s="121"/>
      <c r="GS101" s="121"/>
      <c r="GT101" s="121"/>
      <c r="GU101" s="121"/>
      <c r="GV101" s="121"/>
      <c r="GW101" s="121"/>
      <c r="GX101" s="121"/>
      <c r="GY101" s="121"/>
      <c r="GZ101" s="121"/>
      <c r="HA101" s="121"/>
      <c r="HB101" s="121"/>
      <c r="HC101" s="121"/>
      <c r="HD101" s="121"/>
      <c r="HE101" s="121"/>
      <c r="HF101" s="121"/>
      <c r="HG101" s="121"/>
      <c r="HH101" s="121"/>
      <c r="HI101" s="121"/>
      <c r="HJ101" s="121"/>
      <c r="HK101" s="121"/>
      <c r="HL101" s="121"/>
      <c r="HM101" s="121"/>
      <c r="HN101" s="121"/>
      <c r="HO101" s="121"/>
      <c r="HP101" s="121"/>
      <c r="HQ101" s="121"/>
      <c r="HR101" s="121"/>
      <c r="HS101" s="121"/>
      <c r="HT101" s="121"/>
      <c r="HU101" s="121"/>
      <c r="HV101" s="121"/>
      <c r="HW101" s="121"/>
      <c r="HX101" s="121"/>
      <c r="HY101" s="121"/>
      <c r="HZ101" s="121"/>
      <c r="IA101" s="121"/>
      <c r="IB101" s="121"/>
      <c r="IC101" s="121"/>
      <c r="ID101" s="121"/>
      <c r="IE101" s="121"/>
      <c r="IF101" s="121"/>
      <c r="IG101" s="121"/>
      <c r="IH101" s="121"/>
      <c r="II101" s="121"/>
      <c r="IJ101" s="121"/>
      <c r="IK101" s="121"/>
      <c r="IL101" s="121"/>
      <c r="IM101" s="121"/>
      <c r="IN101" s="121"/>
    </row>
    <row r="102" spans="1:248" s="120" customFormat="1" ht="22.5" customHeight="1">
      <c r="A102" s="97"/>
      <c r="B102" s="119" t="s">
        <v>250</v>
      </c>
      <c r="C102" s="98"/>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121"/>
      <c r="GD102" s="121"/>
      <c r="GE102" s="121"/>
      <c r="GF102" s="121"/>
      <c r="GG102" s="121"/>
      <c r="GH102" s="121"/>
      <c r="GI102" s="121"/>
      <c r="GJ102" s="121"/>
      <c r="GK102" s="121"/>
      <c r="GL102" s="121"/>
      <c r="GM102" s="121"/>
      <c r="GN102" s="121"/>
      <c r="GO102" s="121"/>
      <c r="GP102" s="121"/>
      <c r="GQ102" s="121"/>
      <c r="GR102" s="121"/>
      <c r="GS102" s="121"/>
      <c r="GT102" s="121"/>
      <c r="GU102" s="121"/>
      <c r="GV102" s="121"/>
      <c r="GW102" s="121"/>
      <c r="GX102" s="121"/>
      <c r="GY102" s="121"/>
      <c r="GZ102" s="121"/>
      <c r="HA102" s="121"/>
      <c r="HB102" s="121"/>
      <c r="HC102" s="121"/>
      <c r="HD102" s="121"/>
      <c r="HE102" s="121"/>
      <c r="HF102" s="121"/>
      <c r="HG102" s="121"/>
      <c r="HH102" s="121"/>
      <c r="HI102" s="121"/>
      <c r="HJ102" s="121"/>
      <c r="HK102" s="121"/>
      <c r="HL102" s="121"/>
      <c r="HM102" s="121"/>
      <c r="HN102" s="121"/>
      <c r="HO102" s="121"/>
      <c r="HP102" s="121"/>
      <c r="HQ102" s="121"/>
      <c r="HR102" s="121"/>
      <c r="HS102" s="121"/>
      <c r="HT102" s="121"/>
      <c r="HU102" s="121"/>
      <c r="HV102" s="121"/>
      <c r="HW102" s="121"/>
      <c r="HX102" s="121"/>
      <c r="HY102" s="121"/>
      <c r="HZ102" s="121"/>
      <c r="IA102" s="121"/>
      <c r="IB102" s="121"/>
      <c r="IC102" s="121"/>
      <c r="ID102" s="121"/>
      <c r="IE102" s="121"/>
      <c r="IF102" s="121"/>
      <c r="IG102" s="121"/>
      <c r="IH102" s="121"/>
      <c r="II102" s="121"/>
      <c r="IJ102" s="121"/>
      <c r="IK102" s="121"/>
      <c r="IL102" s="121"/>
      <c r="IM102" s="121"/>
      <c r="IN102" s="121"/>
    </row>
    <row r="103" spans="1:248" s="120" customFormat="1" ht="22.5" customHeight="1">
      <c r="A103" s="97"/>
      <c r="B103" s="119" t="s">
        <v>251</v>
      </c>
      <c r="C103" s="98"/>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121"/>
      <c r="GC103" s="121"/>
      <c r="GD103" s="121"/>
      <c r="GE103" s="121"/>
      <c r="GF103" s="121"/>
      <c r="GG103" s="121"/>
      <c r="GH103" s="121"/>
      <c r="GI103" s="121"/>
      <c r="GJ103" s="121"/>
      <c r="GK103" s="121"/>
      <c r="GL103" s="121"/>
      <c r="GM103" s="121"/>
      <c r="GN103" s="121"/>
      <c r="GO103" s="121"/>
      <c r="GP103" s="121"/>
      <c r="GQ103" s="121"/>
      <c r="GR103" s="121"/>
      <c r="GS103" s="121"/>
      <c r="GT103" s="121"/>
      <c r="GU103" s="121"/>
      <c r="GV103" s="121"/>
      <c r="GW103" s="121"/>
      <c r="GX103" s="121"/>
      <c r="GY103" s="121"/>
      <c r="GZ103" s="121"/>
      <c r="HA103" s="121"/>
      <c r="HB103" s="121"/>
      <c r="HC103" s="121"/>
      <c r="HD103" s="121"/>
      <c r="HE103" s="121"/>
      <c r="HF103" s="121"/>
      <c r="HG103" s="121"/>
      <c r="HH103" s="121"/>
      <c r="HI103" s="121"/>
      <c r="HJ103" s="121"/>
      <c r="HK103" s="121"/>
      <c r="HL103" s="121"/>
      <c r="HM103" s="121"/>
      <c r="HN103" s="121"/>
      <c r="HO103" s="121"/>
      <c r="HP103" s="121"/>
      <c r="HQ103" s="121"/>
      <c r="HR103" s="121"/>
      <c r="HS103" s="121"/>
      <c r="HT103" s="121"/>
      <c r="HU103" s="121"/>
      <c r="HV103" s="121"/>
      <c r="HW103" s="121"/>
      <c r="HX103" s="121"/>
      <c r="HY103" s="121"/>
      <c r="HZ103" s="121"/>
      <c r="IA103" s="121"/>
      <c r="IB103" s="121"/>
      <c r="IC103" s="121"/>
      <c r="ID103" s="121"/>
      <c r="IE103" s="121"/>
      <c r="IF103" s="121"/>
      <c r="IG103" s="121"/>
      <c r="IH103" s="121"/>
      <c r="II103" s="121"/>
      <c r="IJ103" s="121"/>
      <c r="IK103" s="121"/>
      <c r="IL103" s="121"/>
      <c r="IM103" s="121"/>
      <c r="IN103" s="121"/>
    </row>
    <row r="104" spans="1:248" s="120" customFormat="1" ht="20.25" customHeight="1">
      <c r="A104" s="97"/>
      <c r="B104" s="131" t="s">
        <v>252</v>
      </c>
      <c r="C104" s="99"/>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1"/>
      <c r="FL104" s="121"/>
      <c r="FM104" s="121"/>
      <c r="FN104" s="121"/>
      <c r="FO104" s="121"/>
      <c r="FP104" s="121"/>
      <c r="FQ104" s="121"/>
      <c r="FR104" s="121"/>
      <c r="FS104" s="121"/>
      <c r="FT104" s="121"/>
      <c r="FU104" s="121"/>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1"/>
      <c r="GQ104" s="121"/>
      <c r="GR104" s="121"/>
      <c r="GS104" s="121"/>
      <c r="GT104" s="121"/>
      <c r="GU104" s="121"/>
      <c r="GV104" s="121"/>
      <c r="GW104" s="121"/>
      <c r="GX104" s="121"/>
      <c r="GY104" s="121"/>
      <c r="GZ104" s="121"/>
      <c r="HA104" s="121"/>
      <c r="HB104" s="121"/>
      <c r="HC104" s="121"/>
      <c r="HD104" s="121"/>
      <c r="HE104" s="121"/>
      <c r="HF104" s="121"/>
      <c r="HG104" s="121"/>
      <c r="HH104" s="121"/>
      <c r="HI104" s="121"/>
      <c r="HJ104" s="121"/>
      <c r="HK104" s="121"/>
      <c r="HL104" s="121"/>
      <c r="HM104" s="121"/>
      <c r="HN104" s="121"/>
      <c r="HO104" s="121"/>
      <c r="HP104" s="121"/>
      <c r="HQ104" s="121"/>
      <c r="HR104" s="121"/>
      <c r="HS104" s="121"/>
      <c r="HT104" s="121"/>
      <c r="HU104" s="121"/>
      <c r="HV104" s="121"/>
      <c r="HW104" s="121"/>
      <c r="HX104" s="121"/>
      <c r="HY104" s="121"/>
      <c r="HZ104" s="121"/>
      <c r="IA104" s="121"/>
      <c r="IB104" s="121"/>
      <c r="IC104" s="121"/>
      <c r="ID104" s="121"/>
      <c r="IE104" s="121"/>
      <c r="IF104" s="121"/>
      <c r="IG104" s="121"/>
      <c r="IH104" s="121"/>
      <c r="II104" s="121"/>
      <c r="IJ104" s="121"/>
      <c r="IK104" s="121"/>
      <c r="IL104" s="121"/>
      <c r="IM104" s="121"/>
      <c r="IN104" s="121"/>
    </row>
    <row r="105" spans="1:248" s="25" customFormat="1" ht="33.75" customHeight="1">
      <c r="A105" s="97" t="s">
        <v>155</v>
      </c>
      <c r="B105" s="132" t="s">
        <v>216</v>
      </c>
      <c r="C105" s="98">
        <v>1</v>
      </c>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row>
    <row r="106" spans="1:248" s="25" customFormat="1" ht="55.5" customHeight="1">
      <c r="A106" s="97"/>
      <c r="B106" s="115" t="s">
        <v>318</v>
      </c>
      <c r="C106" s="99"/>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row>
    <row r="107" spans="1:248" s="25" customFormat="1" ht="24.75" customHeight="1">
      <c r="A107" s="100">
        <v>3.4</v>
      </c>
      <c r="B107" s="28" t="s">
        <v>156</v>
      </c>
      <c r="C107" s="101">
        <f>C108+C111</f>
        <v>1</v>
      </c>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row>
    <row r="108" spans="1:248" s="25" customFormat="1" ht="29.25" customHeight="1">
      <c r="A108" s="102" t="s">
        <v>85</v>
      </c>
      <c r="B108" s="118" t="s">
        <v>157</v>
      </c>
      <c r="C108" s="98">
        <v>0.5</v>
      </c>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row>
    <row r="109" spans="1:248" s="25" customFormat="1" ht="39" customHeight="1">
      <c r="A109" s="102"/>
      <c r="B109" s="119" t="s">
        <v>158</v>
      </c>
      <c r="C109" s="99"/>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row>
    <row r="110" spans="1:248" s="25" customFormat="1" ht="38.25" customHeight="1">
      <c r="A110" s="102"/>
      <c r="B110" s="119" t="s">
        <v>159</v>
      </c>
      <c r="C110" s="99"/>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row>
    <row r="111" spans="1:248" s="25" customFormat="1" ht="39" customHeight="1">
      <c r="A111" s="102" t="s">
        <v>160</v>
      </c>
      <c r="B111" s="118" t="s">
        <v>161</v>
      </c>
      <c r="C111" s="98">
        <v>0.5</v>
      </c>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row>
    <row r="112" spans="1:248" s="25" customFormat="1" ht="22.5" customHeight="1">
      <c r="A112" s="102"/>
      <c r="B112" s="119" t="s">
        <v>162</v>
      </c>
      <c r="C112" s="99"/>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row>
    <row r="113" spans="1:248" s="25" customFormat="1" ht="24" customHeight="1">
      <c r="A113" s="102"/>
      <c r="B113" s="119" t="s">
        <v>163</v>
      </c>
      <c r="C113" s="99"/>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row>
    <row r="114" spans="1:248" s="25" customFormat="1" ht="27" customHeight="1">
      <c r="A114" s="103">
        <v>3.5</v>
      </c>
      <c r="B114" s="133" t="s">
        <v>164</v>
      </c>
      <c r="C114" s="101">
        <f>C115+C117+C119+C121+C124</f>
        <v>4</v>
      </c>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row>
    <row r="115" spans="1:248" s="25" customFormat="1" ht="29.25" customHeight="1">
      <c r="A115" s="97" t="s">
        <v>54</v>
      </c>
      <c r="B115" s="134" t="s">
        <v>165</v>
      </c>
      <c r="C115" s="98">
        <v>1</v>
      </c>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row>
    <row r="116" spans="1:248" s="25" customFormat="1" ht="69.75" customHeight="1">
      <c r="A116" s="103"/>
      <c r="B116" s="135" t="s">
        <v>319</v>
      </c>
      <c r="C116" s="99"/>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row>
    <row r="117" spans="1:248" s="25" customFormat="1" ht="24" customHeight="1">
      <c r="A117" s="104" t="s">
        <v>55</v>
      </c>
      <c r="B117" s="118" t="s">
        <v>167</v>
      </c>
      <c r="C117" s="104">
        <v>0.5</v>
      </c>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row>
    <row r="118" spans="1:248" s="25" customFormat="1" ht="68.25" customHeight="1">
      <c r="A118" s="104"/>
      <c r="B118" s="119" t="s">
        <v>320</v>
      </c>
      <c r="C118" s="104"/>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row>
    <row r="119" spans="1:248" s="25" customFormat="1" ht="24" customHeight="1">
      <c r="A119" s="104" t="s">
        <v>87</v>
      </c>
      <c r="B119" s="118" t="s">
        <v>168</v>
      </c>
      <c r="C119" s="104">
        <v>0.5</v>
      </c>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row>
    <row r="120" spans="1:248" s="25" customFormat="1" ht="68.25" customHeight="1">
      <c r="A120" s="104"/>
      <c r="B120" s="119" t="s">
        <v>321</v>
      </c>
      <c r="C120" s="104"/>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row>
    <row r="121" spans="1:248" s="25" customFormat="1" ht="24" customHeight="1">
      <c r="A121" s="104" t="s">
        <v>166</v>
      </c>
      <c r="B121" s="134" t="s">
        <v>169</v>
      </c>
      <c r="C121" s="104">
        <v>1</v>
      </c>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row>
    <row r="122" spans="1:248" s="25" customFormat="1" ht="24" customHeight="1">
      <c r="A122" s="103"/>
      <c r="B122" s="119" t="s">
        <v>194</v>
      </c>
      <c r="C122" s="99"/>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row>
    <row r="123" spans="1:248" s="25" customFormat="1" ht="24" customHeight="1">
      <c r="A123" s="103"/>
      <c r="B123" s="119" t="s">
        <v>170</v>
      </c>
      <c r="C123" s="99"/>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row>
    <row r="124" spans="1:248" s="25" customFormat="1" ht="24" customHeight="1">
      <c r="A124" s="104" t="s">
        <v>171</v>
      </c>
      <c r="B124" s="134" t="s">
        <v>172</v>
      </c>
      <c r="C124" s="104">
        <v>1</v>
      </c>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row>
    <row r="125" spans="1:248" s="25" customFormat="1" ht="24" customHeight="1">
      <c r="A125" s="103"/>
      <c r="B125" s="136" t="s">
        <v>193</v>
      </c>
      <c r="C125" s="99"/>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row>
    <row r="126" spans="1:248" s="25" customFormat="1" ht="24" customHeight="1">
      <c r="A126" s="103"/>
      <c r="B126" s="136" t="s">
        <v>173</v>
      </c>
      <c r="C126" s="99"/>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row>
    <row r="127" spans="1:248" s="21" customFormat="1" ht="21.75" customHeight="1">
      <c r="A127" s="103">
        <v>3.6</v>
      </c>
      <c r="B127" s="28" t="s">
        <v>174</v>
      </c>
      <c r="C127" s="49">
        <f>C128+C130+C132+C135</f>
        <v>2.5</v>
      </c>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c r="IN127" s="22"/>
    </row>
    <row r="128" spans="1:248" s="25" customFormat="1" ht="26.25" customHeight="1">
      <c r="A128" s="104" t="s">
        <v>175</v>
      </c>
      <c r="B128" s="118" t="s">
        <v>184</v>
      </c>
      <c r="C128" s="98">
        <v>0.75</v>
      </c>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row>
    <row r="129" spans="1:248" s="25" customFormat="1" ht="65.25" customHeight="1">
      <c r="A129" s="105"/>
      <c r="B129" s="119" t="s">
        <v>322</v>
      </c>
      <c r="C129" s="10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row>
    <row r="130" spans="1:248" s="52" customFormat="1" ht="26.25" customHeight="1">
      <c r="A130" s="104" t="s">
        <v>176</v>
      </c>
      <c r="B130" s="118" t="s">
        <v>185</v>
      </c>
      <c r="C130" s="98">
        <v>0.75</v>
      </c>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c r="GS130" s="88"/>
      <c r="GT130" s="88"/>
      <c r="GU130" s="88"/>
      <c r="GV130" s="88"/>
      <c r="GW130" s="88"/>
      <c r="GX130" s="88"/>
      <c r="GY130" s="88"/>
      <c r="GZ130" s="88"/>
      <c r="HA130" s="88"/>
      <c r="HB130" s="88"/>
      <c r="HC130" s="88"/>
      <c r="HD130" s="88"/>
      <c r="HE130" s="88"/>
      <c r="HF130" s="88"/>
      <c r="HG130" s="88"/>
      <c r="HH130" s="88"/>
      <c r="HI130" s="88"/>
      <c r="HJ130" s="88"/>
      <c r="HK130" s="88"/>
      <c r="HL130" s="88"/>
      <c r="HM130" s="88"/>
      <c r="HN130" s="88"/>
      <c r="HO130" s="88"/>
      <c r="HP130" s="88"/>
      <c r="HQ130" s="88"/>
      <c r="HR130" s="88"/>
      <c r="HS130" s="88"/>
      <c r="HT130" s="88"/>
      <c r="HU130" s="88"/>
      <c r="HV130" s="88"/>
      <c r="HW130" s="88"/>
      <c r="HX130" s="88"/>
      <c r="HY130" s="88"/>
      <c r="HZ130" s="88"/>
      <c r="IA130" s="88"/>
      <c r="IB130" s="88"/>
      <c r="IC130" s="88"/>
      <c r="ID130" s="88"/>
      <c r="IE130" s="88"/>
      <c r="IF130" s="88"/>
      <c r="IG130" s="88"/>
      <c r="IH130" s="88"/>
      <c r="II130" s="88"/>
      <c r="IJ130" s="88"/>
      <c r="IK130" s="88"/>
      <c r="IL130" s="88"/>
      <c r="IM130" s="88"/>
      <c r="IN130" s="88"/>
    </row>
    <row r="131" spans="1:248" s="89" customFormat="1" ht="74.25" customHeight="1">
      <c r="A131" s="104"/>
      <c r="B131" s="119" t="s">
        <v>323</v>
      </c>
      <c r="C131" s="98"/>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row>
    <row r="132" spans="1:248" s="52" customFormat="1" ht="26.25" customHeight="1">
      <c r="A132" s="104" t="s">
        <v>177</v>
      </c>
      <c r="B132" s="118" t="s">
        <v>178</v>
      </c>
      <c r="C132" s="98">
        <v>0.5</v>
      </c>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88"/>
      <c r="HC132" s="88"/>
      <c r="HD132" s="88"/>
      <c r="HE132" s="88"/>
      <c r="HF132" s="88"/>
      <c r="HG132" s="88"/>
      <c r="HH132" s="88"/>
      <c r="HI132" s="88"/>
      <c r="HJ132" s="88"/>
      <c r="HK132" s="88"/>
      <c r="HL132" s="88"/>
      <c r="HM132" s="88"/>
      <c r="HN132" s="88"/>
      <c r="HO132" s="88"/>
      <c r="HP132" s="88"/>
      <c r="HQ132" s="88"/>
      <c r="HR132" s="88"/>
      <c r="HS132" s="88"/>
      <c r="HT132" s="88"/>
      <c r="HU132" s="88"/>
      <c r="HV132" s="88"/>
      <c r="HW132" s="88"/>
      <c r="HX132" s="88"/>
      <c r="HY132" s="88"/>
      <c r="HZ132" s="88"/>
      <c r="IA132" s="88"/>
      <c r="IB132" s="88"/>
      <c r="IC132" s="88"/>
      <c r="ID132" s="88"/>
      <c r="IE132" s="88"/>
      <c r="IF132" s="88"/>
      <c r="IG132" s="88"/>
      <c r="IH132" s="88"/>
      <c r="II132" s="88"/>
      <c r="IJ132" s="88"/>
      <c r="IK132" s="88"/>
      <c r="IL132" s="88"/>
      <c r="IM132" s="88"/>
      <c r="IN132" s="88"/>
    </row>
    <row r="133" spans="1:248" s="25" customFormat="1" ht="27" customHeight="1">
      <c r="A133" s="104"/>
      <c r="B133" s="119" t="s">
        <v>253</v>
      </c>
      <c r="C133" s="98"/>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row>
    <row r="134" spans="1:248" s="25" customFormat="1" ht="27" customHeight="1">
      <c r="A134" s="104"/>
      <c r="B134" s="119" t="s">
        <v>254</v>
      </c>
      <c r="C134" s="98"/>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row>
    <row r="135" spans="1:248" s="33" customFormat="1" ht="24.75" customHeight="1">
      <c r="A135" s="104" t="s">
        <v>179</v>
      </c>
      <c r="B135" s="119" t="s">
        <v>324</v>
      </c>
      <c r="C135" s="98">
        <v>0.5</v>
      </c>
      <c r="H135" s="81"/>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row>
    <row r="136" spans="1:248" s="33" customFormat="1" ht="24.75" customHeight="1">
      <c r="A136" s="104"/>
      <c r="B136" s="119" t="s">
        <v>255</v>
      </c>
      <c r="C136" s="98"/>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row>
    <row r="137" spans="1:248" s="33" customFormat="1" ht="24.75" customHeight="1">
      <c r="A137" s="104"/>
      <c r="B137" s="119" t="s">
        <v>180</v>
      </c>
      <c r="C137" s="107"/>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row>
    <row r="138" spans="1:248" s="33" customFormat="1" ht="29.25" customHeight="1">
      <c r="A138" s="103">
        <v>3.7</v>
      </c>
      <c r="B138" s="137" t="s">
        <v>297</v>
      </c>
      <c r="C138" s="109">
        <f>C139+C141</f>
        <v>1.5</v>
      </c>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row>
    <row r="139" spans="1:248" s="33" customFormat="1" ht="29.25" customHeight="1">
      <c r="A139" s="104" t="s">
        <v>181</v>
      </c>
      <c r="B139" s="138" t="s">
        <v>298</v>
      </c>
      <c r="C139" s="63">
        <v>1</v>
      </c>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row>
    <row r="140" spans="1:248" s="33" customFormat="1" ht="70.5" customHeight="1">
      <c r="A140" s="76"/>
      <c r="B140" s="139" t="s">
        <v>325</v>
      </c>
      <c r="C140" s="63"/>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row>
    <row r="141" spans="1:248" s="33" customFormat="1" ht="27" customHeight="1">
      <c r="A141" s="53" t="s">
        <v>182</v>
      </c>
      <c r="B141" s="82" t="s">
        <v>299</v>
      </c>
      <c r="C141" s="63">
        <v>0.5</v>
      </c>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row>
    <row r="142" spans="1:248" s="78" customFormat="1" ht="24" customHeight="1">
      <c r="A142" s="53"/>
      <c r="B142" s="108" t="s">
        <v>256</v>
      </c>
      <c r="C142" s="77"/>
      <c r="G142" s="81"/>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row>
    <row r="143" spans="1:248" s="33" customFormat="1" ht="24" customHeight="1">
      <c r="A143" s="53"/>
      <c r="B143" s="140" t="s">
        <v>183</v>
      </c>
      <c r="C143" s="63"/>
      <c r="J143" s="81"/>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row>
    <row r="144" spans="1:248" s="25" customFormat="1" ht="30.75" customHeight="1">
      <c r="A144" s="19">
        <v>4</v>
      </c>
      <c r="B144" s="29" t="s">
        <v>63</v>
      </c>
      <c r="C144" s="49">
        <f>C145+C155+C159+C162</f>
        <v>6</v>
      </c>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row>
    <row r="145" spans="1:248" s="21" customFormat="1" ht="30" customHeight="1">
      <c r="A145" s="19" t="s">
        <v>31</v>
      </c>
      <c r="B145" s="29" t="s">
        <v>88</v>
      </c>
      <c r="C145" s="49">
        <f>C146+C149+C152</f>
        <v>2</v>
      </c>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c r="IN145" s="22"/>
    </row>
    <row r="146" spans="1:248" s="21" customFormat="1" ht="30.75" customHeight="1">
      <c r="A146" s="54" t="s">
        <v>89</v>
      </c>
      <c r="B146" s="51" t="s">
        <v>191</v>
      </c>
      <c r="C146" s="39">
        <v>1</v>
      </c>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c r="IG146" s="22"/>
      <c r="IH146" s="22"/>
      <c r="II146" s="22"/>
      <c r="IJ146" s="22"/>
      <c r="IK146" s="22"/>
      <c r="IL146" s="22"/>
      <c r="IM146" s="22"/>
      <c r="IN146" s="22"/>
    </row>
    <row r="147" spans="1:248" s="25" customFormat="1" ht="26.25" customHeight="1">
      <c r="A147" s="24"/>
      <c r="B147" s="141" t="s">
        <v>257</v>
      </c>
      <c r="C147" s="59"/>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row>
    <row r="148" spans="1:248" s="25" customFormat="1" ht="26.25" customHeight="1">
      <c r="A148" s="53"/>
      <c r="B148" s="141" t="s">
        <v>300</v>
      </c>
      <c r="C148" s="59"/>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row>
    <row r="149" spans="1:248" s="25" customFormat="1" ht="30.75" customHeight="1">
      <c r="A149" s="53" t="s">
        <v>90</v>
      </c>
      <c r="B149" s="51" t="s">
        <v>301</v>
      </c>
      <c r="C149" s="59">
        <v>0.5</v>
      </c>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row>
    <row r="150" spans="1:248" s="25" customFormat="1" ht="24.75" customHeight="1">
      <c r="A150" s="24"/>
      <c r="B150" s="125" t="s">
        <v>258</v>
      </c>
      <c r="C150" s="59"/>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row>
    <row r="151" spans="1:248" s="25" customFormat="1" ht="27.75" customHeight="1">
      <c r="A151" s="24"/>
      <c r="B151" s="125" t="s">
        <v>259</v>
      </c>
      <c r="C151" s="59"/>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row>
    <row r="152" spans="1:248" s="25" customFormat="1" ht="30.75" customHeight="1">
      <c r="A152" s="53" t="s">
        <v>91</v>
      </c>
      <c r="B152" s="51" t="s">
        <v>92</v>
      </c>
      <c r="C152" s="59">
        <v>0.5</v>
      </c>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row>
    <row r="153" spans="1:248" s="25" customFormat="1" ht="24.75" customHeight="1">
      <c r="A153" s="24"/>
      <c r="B153" s="125" t="s">
        <v>260</v>
      </c>
      <c r="C153" s="59"/>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row>
    <row r="154" spans="1:248" s="25" customFormat="1" ht="26.25" customHeight="1">
      <c r="A154" s="24"/>
      <c r="B154" s="125" t="s">
        <v>261</v>
      </c>
      <c r="C154" s="59"/>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row>
    <row r="155" spans="1:248" s="25" customFormat="1" ht="24.75" customHeight="1">
      <c r="A155" s="19">
        <v>4.2</v>
      </c>
      <c r="B155" s="29" t="s">
        <v>93</v>
      </c>
      <c r="C155" s="49">
        <v>2</v>
      </c>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row>
    <row r="156" spans="1:248" s="25" customFormat="1" ht="24.75" customHeight="1">
      <c r="A156" s="24"/>
      <c r="B156" s="125" t="s">
        <v>262</v>
      </c>
      <c r="C156" s="59">
        <v>1</v>
      </c>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row>
    <row r="157" spans="1:248" s="25" customFormat="1" ht="24.75" customHeight="1">
      <c r="A157" s="24"/>
      <c r="B157" s="125" t="s">
        <v>263</v>
      </c>
      <c r="C157" s="59">
        <v>1</v>
      </c>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row>
    <row r="158" spans="1:248" s="25" customFormat="1" ht="24.75" customHeight="1">
      <c r="A158" s="24"/>
      <c r="B158" s="125" t="s">
        <v>78</v>
      </c>
      <c r="C158" s="59"/>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row>
    <row r="159" spans="1:248" s="25" customFormat="1" ht="24.75" customHeight="1">
      <c r="A159" s="19">
        <v>4.3</v>
      </c>
      <c r="B159" s="29" t="s">
        <v>286</v>
      </c>
      <c r="C159" s="49">
        <v>1</v>
      </c>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row>
    <row r="160" spans="1:248" s="25" customFormat="1" ht="24.75" customHeight="1">
      <c r="A160" s="24"/>
      <c r="B160" s="125" t="s">
        <v>264</v>
      </c>
      <c r="C160" s="59"/>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row>
    <row r="161" spans="1:248" s="25" customFormat="1" ht="24.75" customHeight="1">
      <c r="A161" s="24"/>
      <c r="B161" s="125" t="s">
        <v>265</v>
      </c>
      <c r="C161" s="59"/>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row>
    <row r="162" spans="1:248" s="25" customFormat="1" ht="24.75" customHeight="1">
      <c r="A162" s="19">
        <v>4.4</v>
      </c>
      <c r="B162" s="29" t="s">
        <v>94</v>
      </c>
      <c r="C162" s="49">
        <v>1</v>
      </c>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row>
    <row r="163" spans="1:248" s="25" customFormat="1" ht="24.75" customHeight="1">
      <c r="A163" s="24"/>
      <c r="B163" s="142" t="s">
        <v>266</v>
      </c>
      <c r="C163" s="59"/>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row>
    <row r="164" spans="1:248" s="25" customFormat="1" ht="24.75" customHeight="1">
      <c r="A164" s="24"/>
      <c r="B164" s="142" t="s">
        <v>267</v>
      </c>
      <c r="C164" s="59"/>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row>
    <row r="165" spans="1:248" s="33" customFormat="1" ht="26.25" customHeight="1">
      <c r="A165" s="31">
        <v>5</v>
      </c>
      <c r="B165" s="32" t="s">
        <v>95</v>
      </c>
      <c r="C165" s="93">
        <f>C166+C169+C171+C180</f>
        <v>11</v>
      </c>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row>
    <row r="166" spans="1:248" s="25" customFormat="1" ht="24.75" customHeight="1">
      <c r="A166" s="19" t="s">
        <v>32</v>
      </c>
      <c r="B166" s="29" t="s">
        <v>96</v>
      </c>
      <c r="C166" s="49">
        <v>1</v>
      </c>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row>
    <row r="167" spans="1:248" s="25" customFormat="1" ht="24.75" customHeight="1">
      <c r="A167" s="24"/>
      <c r="B167" s="125" t="s">
        <v>269</v>
      </c>
      <c r="C167" s="59"/>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row>
    <row r="168" spans="1:248" s="25" customFormat="1" ht="24.75" customHeight="1">
      <c r="A168" s="24"/>
      <c r="B168" s="142" t="s">
        <v>50</v>
      </c>
      <c r="C168" s="59"/>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row>
    <row r="169" spans="1:248" s="26" customFormat="1" ht="26.25" customHeight="1">
      <c r="A169" s="35" t="s">
        <v>97</v>
      </c>
      <c r="B169" s="143" t="s">
        <v>98</v>
      </c>
      <c r="C169" s="35" t="s">
        <v>268</v>
      </c>
      <c r="D169" s="36"/>
      <c r="E169" s="36"/>
      <c r="F169" s="36"/>
      <c r="G169" s="36"/>
      <c r="H169" s="36"/>
      <c r="I169" s="36"/>
      <c r="J169" s="36"/>
      <c r="K169" s="36"/>
      <c r="L169" s="36"/>
      <c r="M169" s="36"/>
      <c r="N169" s="36"/>
      <c r="O169" s="36"/>
      <c r="P169" s="36"/>
      <c r="Q169" s="36"/>
      <c r="R169" s="36"/>
      <c r="S169" s="36"/>
      <c r="T169" s="36"/>
      <c r="U169" s="36"/>
      <c r="V169" s="36"/>
      <c r="W169" s="36"/>
      <c r="X169" s="36"/>
      <c r="Y169" s="37"/>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c r="GJ169" s="38"/>
      <c r="GK169" s="38"/>
      <c r="GL169" s="38"/>
      <c r="GM169" s="38"/>
      <c r="GN169" s="38"/>
      <c r="GO169" s="38"/>
      <c r="GP169" s="38"/>
      <c r="GQ169" s="38"/>
      <c r="GR169" s="38"/>
      <c r="GS169" s="38"/>
      <c r="GT169" s="38"/>
      <c r="GU169" s="38"/>
      <c r="GV169" s="38"/>
      <c r="GW169" s="38"/>
      <c r="GX169" s="38"/>
      <c r="GY169" s="38"/>
      <c r="GZ169" s="38"/>
      <c r="HA169" s="38"/>
      <c r="HB169" s="38"/>
      <c r="HC169" s="38"/>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row>
    <row r="170" spans="1:248" s="25" customFormat="1" ht="65.25" customHeight="1">
      <c r="A170" s="24"/>
      <c r="B170" s="139" t="s">
        <v>326</v>
      </c>
      <c r="C170" s="59"/>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row>
    <row r="171" spans="1:248" s="25" customFormat="1" ht="27" customHeight="1">
      <c r="A171" s="15">
        <v>5.3</v>
      </c>
      <c r="B171" s="127" t="s">
        <v>130</v>
      </c>
      <c r="C171" s="49">
        <f>C172+C175+C177</f>
        <v>4</v>
      </c>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row>
    <row r="172" spans="1:248" s="25" customFormat="1" ht="24" customHeight="1">
      <c r="A172" s="53" t="s">
        <v>126</v>
      </c>
      <c r="B172" s="132" t="s">
        <v>202</v>
      </c>
      <c r="C172" s="59">
        <v>1</v>
      </c>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row>
    <row r="173" spans="1:248" s="25" customFormat="1" ht="24" customHeight="1">
      <c r="A173" s="24"/>
      <c r="B173" s="144" t="s">
        <v>269</v>
      </c>
      <c r="C173" s="59"/>
      <c r="H173"/>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row>
    <row r="174" spans="1:248" s="25" customFormat="1" ht="24" customHeight="1">
      <c r="A174" s="24"/>
      <c r="B174" s="125" t="s">
        <v>50</v>
      </c>
      <c r="C174" s="59"/>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row>
    <row r="175" spans="1:248" s="25" customFormat="1" ht="24" customHeight="1">
      <c r="A175" s="53" t="s">
        <v>127</v>
      </c>
      <c r="B175" s="145" t="s">
        <v>302</v>
      </c>
      <c r="C175" s="59">
        <v>2</v>
      </c>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row>
    <row r="176" spans="1:8" s="92" customFormat="1" ht="66" customHeight="1">
      <c r="A176" s="91"/>
      <c r="B176" s="139" t="s">
        <v>327</v>
      </c>
      <c r="C176" s="63"/>
      <c r="H176" s="81"/>
    </row>
    <row r="177" spans="1:3" s="41" customFormat="1" ht="25.5" customHeight="1">
      <c r="A177" s="53" t="s">
        <v>128</v>
      </c>
      <c r="B177" s="44" t="s">
        <v>101</v>
      </c>
      <c r="C177" s="59">
        <v>1</v>
      </c>
    </row>
    <row r="178" spans="1:3" s="41" customFormat="1" ht="38.25" customHeight="1">
      <c r="A178" s="40"/>
      <c r="B178" s="142" t="s">
        <v>304</v>
      </c>
      <c r="C178" s="59"/>
    </row>
    <row r="179" spans="1:3" s="41" customFormat="1" ht="36.75" customHeight="1">
      <c r="A179" s="40"/>
      <c r="B179" s="142" t="s">
        <v>303</v>
      </c>
      <c r="C179" s="59"/>
    </row>
    <row r="180" spans="1:248" s="21" customFormat="1" ht="24" customHeight="1">
      <c r="A180" s="49">
        <v>5.4</v>
      </c>
      <c r="B180" s="126" t="s">
        <v>102</v>
      </c>
      <c r="C180" s="49">
        <f>C181+C184</f>
        <v>4</v>
      </c>
      <c r="J180"/>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row>
    <row r="181" spans="1:248" s="25" customFormat="1" ht="26.25" customHeight="1">
      <c r="A181" s="53" t="s">
        <v>99</v>
      </c>
      <c r="B181" s="51" t="s">
        <v>34</v>
      </c>
      <c r="C181" s="59">
        <v>2</v>
      </c>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row>
    <row r="182" spans="1:248" s="25" customFormat="1" ht="24" customHeight="1">
      <c r="A182" s="20"/>
      <c r="B182" s="125" t="s">
        <v>270</v>
      </c>
      <c r="C182" s="59"/>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c r="IN182" s="26"/>
    </row>
    <row r="183" spans="1:248" s="25" customFormat="1" ht="71.25" customHeight="1">
      <c r="A183" s="20"/>
      <c r="B183" s="139" t="s">
        <v>328</v>
      </c>
      <c r="C183" s="59"/>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c r="IN183" s="26"/>
    </row>
    <row r="184" spans="1:25" s="24" customFormat="1" ht="27" customHeight="1">
      <c r="A184" s="53" t="s">
        <v>100</v>
      </c>
      <c r="B184" s="51" t="s">
        <v>33</v>
      </c>
      <c r="C184" s="59">
        <v>2</v>
      </c>
      <c r="D184" s="25"/>
      <c r="E184" s="25"/>
      <c r="F184" s="25"/>
      <c r="G184" s="25"/>
      <c r="H184" s="25"/>
      <c r="I184" s="25"/>
      <c r="J184" s="25"/>
      <c r="K184" s="25"/>
      <c r="L184" s="25"/>
      <c r="M184" s="25"/>
      <c r="N184" s="25"/>
      <c r="O184" s="25"/>
      <c r="P184" s="25"/>
      <c r="Q184" s="25"/>
      <c r="R184" s="25"/>
      <c r="S184" s="25"/>
      <c r="T184" s="25"/>
      <c r="U184" s="25"/>
      <c r="V184" s="25"/>
      <c r="W184" s="25"/>
      <c r="X184" s="25"/>
      <c r="Y184" s="43"/>
    </row>
    <row r="185" spans="1:248" s="21" customFormat="1" ht="25.5" customHeight="1">
      <c r="A185" s="24"/>
      <c r="B185" s="125" t="s">
        <v>271</v>
      </c>
      <c r="C185" s="59"/>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row>
    <row r="186" spans="1:248" s="25" customFormat="1" ht="24" customHeight="1">
      <c r="A186" s="20"/>
      <c r="B186" s="125" t="s">
        <v>272</v>
      </c>
      <c r="C186" s="59"/>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c r="IN186" s="26"/>
    </row>
    <row r="187" spans="1:248" s="25" customFormat="1" ht="27.75" customHeight="1">
      <c r="A187" s="18">
        <v>6</v>
      </c>
      <c r="B187" s="29" t="s">
        <v>35</v>
      </c>
      <c r="C187" s="49">
        <f>C188+C196+C200+C203+C207</f>
        <v>7</v>
      </c>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c r="IN187" s="26"/>
    </row>
    <row r="188" spans="1:248" s="25" customFormat="1" ht="27" customHeight="1">
      <c r="A188" s="19" t="s">
        <v>36</v>
      </c>
      <c r="B188" s="143" t="s">
        <v>103</v>
      </c>
      <c r="C188" s="49">
        <f>C189+C191+C194</f>
        <v>3</v>
      </c>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row>
    <row r="189" spans="1:248" s="25" customFormat="1" ht="28.5" customHeight="1">
      <c r="A189" s="53" t="s">
        <v>104</v>
      </c>
      <c r="B189" s="51" t="s">
        <v>186</v>
      </c>
      <c r="C189" s="59">
        <v>1</v>
      </c>
      <c r="F189"/>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c r="IN189" s="26"/>
    </row>
    <row r="190" spans="1:248" s="25" customFormat="1" ht="71.25" customHeight="1">
      <c r="A190" s="24"/>
      <c r="B190" s="139" t="s">
        <v>329</v>
      </c>
      <c r="C190" s="59"/>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row>
    <row r="191" spans="1:248" s="25" customFormat="1" ht="29.25" customHeight="1">
      <c r="A191" s="53" t="s">
        <v>106</v>
      </c>
      <c r="B191" s="51" t="s">
        <v>187</v>
      </c>
      <c r="C191" s="59">
        <v>1</v>
      </c>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c r="IN191" s="26"/>
    </row>
    <row r="192" spans="1:248" s="25" customFormat="1" ht="29.25" customHeight="1">
      <c r="A192" s="24"/>
      <c r="B192" s="30" t="s">
        <v>273</v>
      </c>
      <c r="C192" s="59"/>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row>
    <row r="193" spans="1:248" s="25" customFormat="1" ht="27" customHeight="1">
      <c r="A193" s="24"/>
      <c r="B193" s="30" t="s">
        <v>274</v>
      </c>
      <c r="C193" s="59"/>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row>
    <row r="194" spans="1:248" s="25" customFormat="1" ht="30" customHeight="1">
      <c r="A194" s="53" t="s">
        <v>105</v>
      </c>
      <c r="B194" s="51" t="s">
        <v>203</v>
      </c>
      <c r="C194" s="59">
        <v>1</v>
      </c>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row>
    <row r="195" spans="1:248" s="25" customFormat="1" ht="67.5" customHeight="1">
      <c r="A195" s="24"/>
      <c r="B195" s="139" t="s">
        <v>330</v>
      </c>
      <c r="C195" s="59"/>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c r="IN195" s="26"/>
    </row>
    <row r="196" spans="1:248" s="25" customFormat="1" ht="22.5" customHeight="1">
      <c r="A196" s="49" t="s">
        <v>37</v>
      </c>
      <c r="B196" s="143" t="s">
        <v>133</v>
      </c>
      <c r="C196" s="95">
        <v>1</v>
      </c>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row>
    <row r="197" spans="1:248" s="25" customFormat="1" ht="24" customHeight="1">
      <c r="A197" s="157"/>
      <c r="B197" s="142" t="s">
        <v>132</v>
      </c>
      <c r="C197" s="59"/>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c r="IN197" s="26"/>
    </row>
    <row r="198" spans="1:248" s="25" customFormat="1" ht="26.25" customHeight="1">
      <c r="A198" s="158"/>
      <c r="B198" s="142" t="s">
        <v>131</v>
      </c>
      <c r="C198" s="59"/>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row>
    <row r="199" spans="1:248" s="25" customFormat="1" ht="27" customHeight="1">
      <c r="A199" s="159"/>
      <c r="B199" s="142" t="s">
        <v>62</v>
      </c>
      <c r="C199" s="59"/>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c r="IN199" s="26"/>
    </row>
    <row r="200" spans="1:24" s="26" customFormat="1" ht="25.5" customHeight="1">
      <c r="A200" s="49">
        <v>6.3</v>
      </c>
      <c r="B200" s="126" t="s">
        <v>305</v>
      </c>
      <c r="C200" s="49">
        <f>C201</f>
        <v>1</v>
      </c>
      <c r="D200" s="25"/>
      <c r="E200" s="25"/>
      <c r="F200" s="25"/>
      <c r="G200" s="25"/>
      <c r="H200" s="25"/>
      <c r="I200" s="25"/>
      <c r="J200" s="25"/>
      <c r="K200" s="25"/>
      <c r="L200" s="25"/>
      <c r="M200" s="25"/>
      <c r="N200" s="25"/>
      <c r="O200" s="25"/>
      <c r="P200" s="25"/>
      <c r="Q200" s="25"/>
      <c r="R200" s="25"/>
      <c r="S200" s="25"/>
      <c r="T200" s="25"/>
      <c r="U200" s="25"/>
      <c r="V200" s="25"/>
      <c r="W200" s="25"/>
      <c r="X200" s="25"/>
    </row>
    <row r="201" spans="1:24" s="26" customFormat="1" ht="22.5" customHeight="1">
      <c r="A201" s="24"/>
      <c r="B201" s="125" t="s">
        <v>275</v>
      </c>
      <c r="C201" s="59">
        <v>1</v>
      </c>
      <c r="D201" s="25"/>
      <c r="E201" s="25"/>
      <c r="F201" s="25"/>
      <c r="G201" s="25"/>
      <c r="H201" s="25"/>
      <c r="I201" s="25"/>
      <c r="J201" s="25"/>
      <c r="K201" s="25"/>
      <c r="L201" s="25"/>
      <c r="M201" s="25"/>
      <c r="N201" s="25"/>
      <c r="O201" s="25"/>
      <c r="P201" s="25"/>
      <c r="Q201" s="25"/>
      <c r="R201" s="25"/>
      <c r="S201" s="25"/>
      <c r="T201" s="25"/>
      <c r="U201" s="25"/>
      <c r="V201" s="25"/>
      <c r="W201" s="25"/>
      <c r="X201" s="25"/>
    </row>
    <row r="202" spans="2:25" s="20" customFormat="1" ht="28.5" customHeight="1">
      <c r="B202" s="125" t="s">
        <v>50</v>
      </c>
      <c r="C202" s="59"/>
      <c r="D202" s="21"/>
      <c r="E202" s="21"/>
      <c r="F202" s="21"/>
      <c r="G202" s="21"/>
      <c r="H202" s="21"/>
      <c r="I202" s="21"/>
      <c r="J202" s="21"/>
      <c r="K202" s="21"/>
      <c r="L202" s="21"/>
      <c r="M202" s="21"/>
      <c r="N202" s="21"/>
      <c r="O202" s="21"/>
      <c r="P202" s="21"/>
      <c r="Q202" s="21"/>
      <c r="R202" s="21"/>
      <c r="S202" s="21"/>
      <c r="T202" s="21"/>
      <c r="U202" s="21"/>
      <c r="V202" s="21"/>
      <c r="W202" s="21"/>
      <c r="X202" s="21"/>
      <c r="Y202" s="42"/>
    </row>
    <row r="203" spans="1:25" s="24" customFormat="1" ht="22.5" customHeight="1">
      <c r="A203" s="49">
        <v>6.4</v>
      </c>
      <c r="B203" s="126" t="s">
        <v>107</v>
      </c>
      <c r="C203" s="49">
        <v>1</v>
      </c>
      <c r="D203" s="25"/>
      <c r="E203" s="25"/>
      <c r="F203" s="25"/>
      <c r="G203" s="25"/>
      <c r="H203" s="25"/>
      <c r="I203" s="25"/>
      <c r="J203" s="25"/>
      <c r="K203" s="25"/>
      <c r="L203" s="25"/>
      <c r="M203" s="25"/>
      <c r="N203" s="25"/>
      <c r="O203" s="25"/>
      <c r="P203" s="25"/>
      <c r="Q203" s="25"/>
      <c r="R203" s="25"/>
      <c r="S203" s="25"/>
      <c r="T203" s="25"/>
      <c r="U203" s="25"/>
      <c r="V203" s="25"/>
      <c r="W203" s="25"/>
      <c r="X203" s="25"/>
      <c r="Y203" s="43"/>
    </row>
    <row r="204" spans="2:25" s="24" customFormat="1" ht="25.5" customHeight="1">
      <c r="B204" s="125" t="s">
        <v>276</v>
      </c>
      <c r="C204" s="59">
        <v>1</v>
      </c>
      <c r="D204" s="25"/>
      <c r="E204" s="25"/>
      <c r="F204" s="25"/>
      <c r="G204" s="25"/>
      <c r="H204" s="25"/>
      <c r="I204" s="25"/>
      <c r="J204" s="25"/>
      <c r="K204" s="25"/>
      <c r="L204" s="25"/>
      <c r="M204" s="25"/>
      <c r="N204" s="25"/>
      <c r="O204" s="25"/>
      <c r="P204" s="25"/>
      <c r="Q204" s="25"/>
      <c r="R204" s="25"/>
      <c r="S204" s="25"/>
      <c r="T204" s="25"/>
      <c r="U204" s="25"/>
      <c r="V204" s="25"/>
      <c r="W204" s="25"/>
      <c r="X204" s="25"/>
      <c r="Y204" s="43"/>
    </row>
    <row r="205" spans="2:25" s="24" customFormat="1" ht="28.5" customHeight="1">
      <c r="B205" s="125" t="s">
        <v>277</v>
      </c>
      <c r="C205" s="59"/>
      <c r="D205" s="25"/>
      <c r="E205" s="25"/>
      <c r="F205" s="25"/>
      <c r="G205" s="25"/>
      <c r="H205" s="25"/>
      <c r="I205" s="25"/>
      <c r="J205" s="25"/>
      <c r="K205" s="25"/>
      <c r="L205" s="25"/>
      <c r="M205" s="25"/>
      <c r="N205" s="25"/>
      <c r="O205" s="25"/>
      <c r="P205" s="25"/>
      <c r="Q205" s="25"/>
      <c r="R205" s="25"/>
      <c r="S205" s="25"/>
      <c r="T205" s="25"/>
      <c r="U205" s="25"/>
      <c r="V205" s="25"/>
      <c r="W205" s="25"/>
      <c r="X205" s="25"/>
      <c r="Y205" s="43"/>
    </row>
    <row r="206" spans="1:3" s="25" customFormat="1" ht="23.25" customHeight="1">
      <c r="A206" s="49"/>
      <c r="B206" s="51" t="s">
        <v>278</v>
      </c>
      <c r="C206" s="59"/>
    </row>
    <row r="207" spans="1:3" s="25" customFormat="1" ht="22.5" customHeight="1">
      <c r="A207" s="15">
        <v>6.5</v>
      </c>
      <c r="B207" s="127" t="s">
        <v>64</v>
      </c>
      <c r="C207" s="12">
        <v>1</v>
      </c>
    </row>
    <row r="208" spans="1:3" s="25" customFormat="1" ht="21" customHeight="1">
      <c r="A208" s="160"/>
      <c r="B208" s="128" t="s">
        <v>279</v>
      </c>
      <c r="C208" s="13"/>
    </row>
    <row r="209" spans="1:3" s="25" customFormat="1" ht="21" customHeight="1">
      <c r="A209" s="161"/>
      <c r="B209" s="128" t="s">
        <v>66</v>
      </c>
      <c r="C209" s="13"/>
    </row>
    <row r="210" spans="1:3" s="46" customFormat="1" ht="25.5" customHeight="1">
      <c r="A210" s="18">
        <v>7</v>
      </c>
      <c r="B210" s="29" t="s">
        <v>108</v>
      </c>
      <c r="C210" s="61">
        <f>C211+C228</f>
        <v>11.5</v>
      </c>
    </row>
    <row r="211" spans="1:3" s="46" customFormat="1" ht="39.75" customHeight="1">
      <c r="A211" s="18">
        <v>7.1</v>
      </c>
      <c r="B211" s="146" t="s">
        <v>306</v>
      </c>
      <c r="C211" s="61">
        <f>C212+C215+C217+C219+C221+C224+C226</f>
        <v>7</v>
      </c>
    </row>
    <row r="212" spans="1:3" s="46" customFormat="1" ht="34.5" customHeight="1">
      <c r="A212" s="39" t="s">
        <v>38</v>
      </c>
      <c r="B212" s="147" t="s">
        <v>307</v>
      </c>
      <c r="C212" s="65">
        <v>1</v>
      </c>
    </row>
    <row r="213" spans="1:3" s="46" customFormat="1" ht="25.5" customHeight="1">
      <c r="A213" s="45"/>
      <c r="B213" s="128" t="s">
        <v>283</v>
      </c>
      <c r="C213" s="65"/>
    </row>
    <row r="214" spans="1:3" s="46" customFormat="1" ht="25.5" customHeight="1">
      <c r="A214" s="45"/>
      <c r="B214" s="128" t="s">
        <v>241</v>
      </c>
      <c r="C214" s="65"/>
    </row>
    <row r="215" spans="1:3" s="48" customFormat="1" ht="38.25" customHeight="1">
      <c r="A215" s="17" t="s">
        <v>56</v>
      </c>
      <c r="B215" s="147" t="s">
        <v>204</v>
      </c>
      <c r="C215" s="54">
        <v>1</v>
      </c>
    </row>
    <row r="216" spans="1:3" s="48" customFormat="1" ht="69.75" customHeight="1">
      <c r="A216" s="96"/>
      <c r="B216" s="73" t="s">
        <v>331</v>
      </c>
      <c r="C216" s="54"/>
    </row>
    <row r="217" spans="1:3" s="48" customFormat="1" ht="36" customHeight="1">
      <c r="A217" s="17" t="s">
        <v>134</v>
      </c>
      <c r="B217" s="147" t="s">
        <v>189</v>
      </c>
      <c r="C217" s="54">
        <v>1</v>
      </c>
    </row>
    <row r="218" spans="1:3" s="48" customFormat="1" ht="70.5" customHeight="1">
      <c r="A218" s="47"/>
      <c r="B218" s="168" t="s">
        <v>340</v>
      </c>
      <c r="C218" s="54"/>
    </row>
    <row r="219" spans="1:3" s="48" customFormat="1" ht="25.5" customHeight="1">
      <c r="A219" s="17" t="s">
        <v>39</v>
      </c>
      <c r="B219" s="148" t="s">
        <v>188</v>
      </c>
      <c r="C219" s="54">
        <v>1</v>
      </c>
    </row>
    <row r="220" spans="1:3" s="48" customFormat="1" ht="66.75" customHeight="1">
      <c r="A220" s="47"/>
      <c r="B220" s="73" t="s">
        <v>341</v>
      </c>
      <c r="C220" s="54"/>
    </row>
    <row r="221" spans="1:3" s="48" customFormat="1" ht="21.75" customHeight="1">
      <c r="A221" s="17" t="s">
        <v>53</v>
      </c>
      <c r="B221" s="148" t="s">
        <v>190</v>
      </c>
      <c r="C221" s="110">
        <v>1</v>
      </c>
    </row>
    <row r="222" spans="1:3" s="48" customFormat="1" ht="23.25" customHeight="1">
      <c r="A222" s="47"/>
      <c r="B222" s="149" t="s">
        <v>308</v>
      </c>
      <c r="C222" s="111"/>
    </row>
    <row r="223" spans="1:3" s="48" customFormat="1" ht="25.5" customHeight="1">
      <c r="A223" s="47"/>
      <c r="B223" s="149" t="s">
        <v>309</v>
      </c>
      <c r="C223" s="111"/>
    </row>
    <row r="224" spans="1:3" s="48" customFormat="1" ht="24.75" customHeight="1">
      <c r="A224" s="17" t="s">
        <v>135</v>
      </c>
      <c r="B224" s="145" t="s">
        <v>136</v>
      </c>
      <c r="C224" s="54">
        <v>1</v>
      </c>
    </row>
    <row r="225" spans="1:3" s="48" customFormat="1" ht="68.25" customHeight="1">
      <c r="A225" s="80"/>
      <c r="B225" s="73" t="s">
        <v>332</v>
      </c>
      <c r="C225" s="54"/>
    </row>
    <row r="226" spans="1:3" s="48" customFormat="1" ht="24" customHeight="1">
      <c r="A226" s="17" t="s">
        <v>137</v>
      </c>
      <c r="B226" s="147" t="s">
        <v>288</v>
      </c>
      <c r="C226" s="110">
        <v>1</v>
      </c>
    </row>
    <row r="227" spans="1:3" s="48" customFormat="1" ht="69.75" customHeight="1">
      <c r="A227" s="124"/>
      <c r="B227" s="128" t="s">
        <v>333</v>
      </c>
      <c r="C227" s="111"/>
    </row>
    <row r="228" spans="1:3" s="48" customFormat="1" ht="24" customHeight="1">
      <c r="A228" s="112">
        <v>7.2</v>
      </c>
      <c r="B228" s="146" t="s">
        <v>40</v>
      </c>
      <c r="C228" s="113">
        <f>C229+C231</f>
        <v>4.5</v>
      </c>
    </row>
    <row r="229" spans="1:3" s="48" customFormat="1" ht="23.25" customHeight="1">
      <c r="A229" s="16" t="s">
        <v>41</v>
      </c>
      <c r="B229" s="132" t="s">
        <v>284</v>
      </c>
      <c r="C229" s="54">
        <v>1.5</v>
      </c>
    </row>
    <row r="230" spans="1:5" s="48" customFormat="1" ht="51.75" customHeight="1">
      <c r="A230" s="117"/>
      <c r="B230" s="115" t="s">
        <v>334</v>
      </c>
      <c r="C230" s="54"/>
      <c r="E230" s="116"/>
    </row>
    <row r="231" spans="1:6" s="48" customFormat="1" ht="24" customHeight="1">
      <c r="A231" s="114" t="s">
        <v>42</v>
      </c>
      <c r="B231" s="132" t="s">
        <v>285</v>
      </c>
      <c r="C231" s="54">
        <v>3</v>
      </c>
      <c r="F231" s="116"/>
    </row>
    <row r="232" spans="1:3" s="48" customFormat="1" ht="50.25" customHeight="1">
      <c r="A232" s="117"/>
      <c r="B232" s="122" t="s">
        <v>335</v>
      </c>
      <c r="C232" s="54"/>
    </row>
    <row r="233" spans="1:248" s="25" customFormat="1" ht="24.75" customHeight="1">
      <c r="A233" s="55" t="s">
        <v>43</v>
      </c>
      <c r="B233" s="29" t="s">
        <v>109</v>
      </c>
      <c r="C233" s="56">
        <f>C234+C237+C258</f>
        <v>26</v>
      </c>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c r="IN233" s="26"/>
    </row>
    <row r="234" spans="1:248" s="25" customFormat="1" ht="24" customHeight="1">
      <c r="A234" s="56" t="s">
        <v>110</v>
      </c>
      <c r="B234" s="150" t="s">
        <v>336</v>
      </c>
      <c r="C234" s="56">
        <f>C235</f>
        <v>2</v>
      </c>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c r="IN234" s="26"/>
    </row>
    <row r="235" spans="1:248" s="25" customFormat="1" ht="24" customHeight="1">
      <c r="A235" s="58"/>
      <c r="B235" s="151" t="s">
        <v>205</v>
      </c>
      <c r="C235" s="57">
        <v>2</v>
      </c>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c r="HU235" s="26"/>
      <c r="HV235" s="26"/>
      <c r="HW235" s="26"/>
      <c r="HX235" s="26"/>
      <c r="HY235" s="26"/>
      <c r="HZ235" s="26"/>
      <c r="IA235" s="26"/>
      <c r="IB235" s="26"/>
      <c r="IC235" s="26"/>
      <c r="ID235" s="26"/>
      <c r="IE235" s="26"/>
      <c r="IF235" s="26"/>
      <c r="IG235" s="26"/>
      <c r="IH235" s="26"/>
      <c r="II235" s="26"/>
      <c r="IJ235" s="26"/>
      <c r="IK235" s="26"/>
      <c r="IL235" s="26"/>
      <c r="IM235" s="26"/>
      <c r="IN235" s="26"/>
    </row>
    <row r="236" spans="1:248" s="25" customFormat="1" ht="88.5" customHeight="1">
      <c r="A236" s="58"/>
      <c r="B236" s="115" t="s">
        <v>337</v>
      </c>
      <c r="C236" s="74"/>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c r="HU236" s="26"/>
      <c r="HV236" s="26"/>
      <c r="HW236" s="26"/>
      <c r="HX236" s="26"/>
      <c r="HY236" s="26"/>
      <c r="HZ236" s="26"/>
      <c r="IA236" s="26"/>
      <c r="IB236" s="26"/>
      <c r="IC236" s="26"/>
      <c r="ID236" s="26"/>
      <c r="IE236" s="26"/>
      <c r="IF236" s="26"/>
      <c r="IG236" s="26"/>
      <c r="IH236" s="26"/>
      <c r="II236" s="26"/>
      <c r="IJ236" s="26"/>
      <c r="IK236" s="26"/>
      <c r="IL236" s="26"/>
      <c r="IM236" s="26"/>
      <c r="IN236" s="26"/>
    </row>
    <row r="237" spans="1:249" s="25" customFormat="1" ht="29.25" customHeight="1">
      <c r="A237" s="56">
        <v>2</v>
      </c>
      <c r="B237" s="152" t="s">
        <v>338</v>
      </c>
      <c r="C237" s="56">
        <f>C238+C242+C245+C250+C254</f>
        <v>14</v>
      </c>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c r="FX237" s="26"/>
      <c r="FY237" s="26"/>
      <c r="FZ237" s="26"/>
      <c r="GA237" s="26"/>
      <c r="GB237" s="26"/>
      <c r="GC237" s="26"/>
      <c r="GD237" s="26"/>
      <c r="GE237" s="26"/>
      <c r="GF237" s="26"/>
      <c r="GG237" s="26"/>
      <c r="GH237" s="26"/>
      <c r="GI237" s="26"/>
      <c r="GJ237" s="26"/>
      <c r="GK237" s="26"/>
      <c r="GL237" s="26"/>
      <c r="GM237" s="26"/>
      <c r="GN237" s="26"/>
      <c r="GO237" s="26"/>
      <c r="GP237" s="26"/>
      <c r="GQ237" s="26"/>
      <c r="GR237" s="26"/>
      <c r="GS237" s="26"/>
      <c r="GT237" s="26"/>
      <c r="GU237" s="26"/>
      <c r="GV237" s="26"/>
      <c r="GW237" s="26"/>
      <c r="GX237" s="26"/>
      <c r="GY237" s="26"/>
      <c r="GZ237" s="26"/>
      <c r="HA237" s="26"/>
      <c r="HB237" s="26"/>
      <c r="HC237" s="26"/>
      <c r="HD237" s="26"/>
      <c r="HE237" s="26"/>
      <c r="HF237" s="26"/>
      <c r="HG237" s="26"/>
      <c r="HH237" s="26"/>
      <c r="HI237" s="26"/>
      <c r="HJ237" s="26"/>
      <c r="HK237" s="26"/>
      <c r="HL237" s="26"/>
      <c r="HM237" s="26"/>
      <c r="HN237" s="26"/>
      <c r="HO237" s="26"/>
      <c r="HP237" s="26"/>
      <c r="HQ237" s="26"/>
      <c r="HR237" s="26"/>
      <c r="HS237" s="26"/>
      <c r="HT237" s="26"/>
      <c r="HU237" s="26"/>
      <c r="HV237" s="26"/>
      <c r="HW237" s="26"/>
      <c r="HX237" s="26"/>
      <c r="HY237" s="26"/>
      <c r="HZ237" s="26"/>
      <c r="IA237" s="26"/>
      <c r="IB237" s="26"/>
      <c r="IC237" s="26"/>
      <c r="ID237" s="26"/>
      <c r="IE237" s="26"/>
      <c r="IF237" s="26"/>
      <c r="IG237" s="26"/>
      <c r="IH237" s="26"/>
      <c r="II237" s="26"/>
      <c r="IJ237" s="26"/>
      <c r="IK237" s="26"/>
      <c r="IL237" s="26"/>
      <c r="IM237" s="26"/>
      <c r="IN237" s="26"/>
      <c r="IO237" s="26"/>
    </row>
    <row r="238" spans="1:250" s="21" customFormat="1" ht="28.5" customHeight="1">
      <c r="A238" s="57">
        <v>2.1</v>
      </c>
      <c r="B238" s="153" t="s">
        <v>287</v>
      </c>
      <c r="C238" s="57">
        <f>SUM(C239:C241)</f>
        <v>2</v>
      </c>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c r="IN238" s="22"/>
      <c r="IO238" s="22"/>
      <c r="IP238" s="22"/>
    </row>
    <row r="239" spans="1:250" s="25" customFormat="1" ht="26.25" customHeight="1">
      <c r="A239" s="58" t="s">
        <v>20</v>
      </c>
      <c r="B239" s="154" t="s">
        <v>280</v>
      </c>
      <c r="C239" s="74">
        <v>0.5</v>
      </c>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c r="HU239" s="26"/>
      <c r="HV239" s="26"/>
      <c r="HW239" s="26"/>
      <c r="HX239" s="26"/>
      <c r="HY239" s="26"/>
      <c r="HZ239" s="26"/>
      <c r="IA239" s="26"/>
      <c r="IB239" s="26"/>
      <c r="IC239" s="26"/>
      <c r="ID239" s="26"/>
      <c r="IE239" s="26"/>
      <c r="IF239" s="26"/>
      <c r="IG239" s="26"/>
      <c r="IH239" s="26"/>
      <c r="II239" s="26"/>
      <c r="IJ239" s="26"/>
      <c r="IK239" s="26"/>
      <c r="IL239" s="26"/>
      <c r="IM239" s="26"/>
      <c r="IN239" s="26"/>
      <c r="IO239" s="26"/>
      <c r="IP239" s="26"/>
    </row>
    <row r="240" spans="1:250" s="25" customFormat="1" ht="29.25" customHeight="1">
      <c r="A240" s="58" t="s">
        <v>49</v>
      </c>
      <c r="B240" s="154" t="s">
        <v>281</v>
      </c>
      <c r="C240" s="74">
        <v>0.5</v>
      </c>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c r="IN240" s="26"/>
      <c r="IO240" s="26"/>
      <c r="IP240" s="26"/>
    </row>
    <row r="241" spans="1:250" s="25" customFormat="1" ht="33" customHeight="1">
      <c r="A241" s="58" t="s">
        <v>52</v>
      </c>
      <c r="B241" s="131" t="s">
        <v>282</v>
      </c>
      <c r="C241" s="74">
        <v>1</v>
      </c>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c r="HU241" s="26"/>
      <c r="HV241" s="26"/>
      <c r="HW241" s="26"/>
      <c r="HX241" s="26"/>
      <c r="HY241" s="26"/>
      <c r="HZ241" s="26"/>
      <c r="IA241" s="26"/>
      <c r="IB241" s="26"/>
      <c r="IC241" s="26"/>
      <c r="ID241" s="26"/>
      <c r="IE241" s="26"/>
      <c r="IF241" s="26"/>
      <c r="IG241" s="26"/>
      <c r="IH241" s="26"/>
      <c r="II241" s="26"/>
      <c r="IJ241" s="26"/>
      <c r="IK241" s="26"/>
      <c r="IL241" s="26"/>
      <c r="IM241" s="26"/>
      <c r="IN241" s="26"/>
      <c r="IO241" s="26"/>
      <c r="IP241" s="26"/>
    </row>
    <row r="242" spans="1:250" s="25" customFormat="1" ht="32.25" customHeight="1">
      <c r="A242" s="57">
        <v>2.2</v>
      </c>
      <c r="B242" s="153" t="s">
        <v>111</v>
      </c>
      <c r="C242" s="57">
        <f>SUM(C243:C244)</f>
        <v>2</v>
      </c>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c r="HI242" s="26"/>
      <c r="HJ242" s="26"/>
      <c r="HK242" s="26"/>
      <c r="HL242" s="26"/>
      <c r="HM242" s="26"/>
      <c r="HN242" s="26"/>
      <c r="HO242" s="26"/>
      <c r="HP242" s="26"/>
      <c r="HQ242" s="26"/>
      <c r="HR242" s="26"/>
      <c r="HS242" s="26"/>
      <c r="HT242" s="26"/>
      <c r="HU242" s="26"/>
      <c r="HV242" s="26"/>
      <c r="HW242" s="26"/>
      <c r="HX242" s="26"/>
      <c r="HY242" s="26"/>
      <c r="HZ242" s="26"/>
      <c r="IA242" s="26"/>
      <c r="IB242" s="26"/>
      <c r="IC242" s="26"/>
      <c r="ID242" s="26"/>
      <c r="IE242" s="26"/>
      <c r="IF242" s="26"/>
      <c r="IG242" s="26"/>
      <c r="IH242" s="26"/>
      <c r="II242" s="26"/>
      <c r="IJ242" s="26"/>
      <c r="IK242" s="26"/>
      <c r="IL242" s="26"/>
      <c r="IM242" s="26"/>
      <c r="IN242" s="26"/>
      <c r="IO242" s="26"/>
      <c r="IP242" s="26"/>
    </row>
    <row r="243" spans="1:250" s="25" customFormat="1" ht="26.25" customHeight="1">
      <c r="A243" s="58" t="s">
        <v>21</v>
      </c>
      <c r="B243" s="154" t="s">
        <v>121</v>
      </c>
      <c r="C243" s="74">
        <v>1</v>
      </c>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c r="HI243" s="26"/>
      <c r="HJ243" s="26"/>
      <c r="HK243" s="26"/>
      <c r="HL243" s="26"/>
      <c r="HM243" s="26"/>
      <c r="HN243" s="26"/>
      <c r="HO243" s="26"/>
      <c r="HP243" s="26"/>
      <c r="HQ243" s="26"/>
      <c r="HR243" s="26"/>
      <c r="HS243" s="26"/>
      <c r="HT243" s="26"/>
      <c r="HU243" s="26"/>
      <c r="HV243" s="26"/>
      <c r="HW243" s="26"/>
      <c r="HX243" s="26"/>
      <c r="HY243" s="26"/>
      <c r="HZ243" s="26"/>
      <c r="IA243" s="26"/>
      <c r="IB243" s="26"/>
      <c r="IC243" s="26"/>
      <c r="ID243" s="26"/>
      <c r="IE243" s="26"/>
      <c r="IF243" s="26"/>
      <c r="IG243" s="26"/>
      <c r="IH243" s="26"/>
      <c r="II243" s="26"/>
      <c r="IJ243" s="26"/>
      <c r="IK243" s="26"/>
      <c r="IL243" s="26"/>
      <c r="IM243" s="26"/>
      <c r="IN243" s="26"/>
      <c r="IO243" s="26"/>
      <c r="IP243" s="26"/>
    </row>
    <row r="244" spans="1:250" s="25" customFormat="1" ht="26.25" customHeight="1">
      <c r="A244" s="58" t="s">
        <v>22</v>
      </c>
      <c r="B244" s="154" t="s">
        <v>122</v>
      </c>
      <c r="C244" s="74">
        <v>1</v>
      </c>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c r="IP244" s="26"/>
    </row>
    <row r="245" spans="1:26" s="26" customFormat="1" ht="29.25" customHeight="1">
      <c r="A245" s="57">
        <v>2.3</v>
      </c>
      <c r="B245" s="153" t="s">
        <v>208</v>
      </c>
      <c r="C245" s="57">
        <f>SUM(C246:C249)</f>
        <v>4</v>
      </c>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s="26" customFormat="1" ht="23.25" customHeight="1">
      <c r="A246" s="58" t="s">
        <v>24</v>
      </c>
      <c r="B246" s="154" t="s">
        <v>112</v>
      </c>
      <c r="C246" s="74">
        <v>1</v>
      </c>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s="26" customFormat="1" ht="23.25" customHeight="1">
      <c r="A247" s="58" t="s">
        <v>25</v>
      </c>
      <c r="B247" s="154" t="s">
        <v>123</v>
      </c>
      <c r="C247" s="74">
        <v>1</v>
      </c>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s="26" customFormat="1" ht="23.25" customHeight="1">
      <c r="A248" s="58" t="s">
        <v>206</v>
      </c>
      <c r="B248" s="154" t="s">
        <v>113</v>
      </c>
      <c r="C248" s="74">
        <v>1</v>
      </c>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s="26" customFormat="1" ht="23.25" customHeight="1">
      <c r="A249" s="58" t="s">
        <v>207</v>
      </c>
      <c r="B249" s="154" t="s">
        <v>114</v>
      </c>
      <c r="C249" s="74">
        <v>1</v>
      </c>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s="26" customFormat="1" ht="29.25" customHeight="1">
      <c r="A250" s="57">
        <v>2.4</v>
      </c>
      <c r="B250" s="153" t="s">
        <v>115</v>
      </c>
      <c r="C250" s="57">
        <f>SUM(C251:C253)</f>
        <v>3</v>
      </c>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s="26" customFormat="1" ht="23.25" customHeight="1">
      <c r="A251" s="58" t="s">
        <v>209</v>
      </c>
      <c r="B251" s="154" t="s">
        <v>116</v>
      </c>
      <c r="C251" s="74">
        <v>1</v>
      </c>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s="26" customFormat="1" ht="23.25" customHeight="1">
      <c r="A252" s="58" t="s">
        <v>210</v>
      </c>
      <c r="B252" s="154" t="s">
        <v>117</v>
      </c>
      <c r="C252" s="74">
        <v>1</v>
      </c>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s="26" customFormat="1" ht="23.25" customHeight="1">
      <c r="A253" s="58" t="s">
        <v>211</v>
      </c>
      <c r="B253" s="154" t="s">
        <v>118</v>
      </c>
      <c r="C253" s="74">
        <v>1</v>
      </c>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s="26" customFormat="1" ht="23.25" customHeight="1">
      <c r="A254" s="57">
        <v>2.5</v>
      </c>
      <c r="B254" s="155" t="s">
        <v>218</v>
      </c>
      <c r="C254" s="57">
        <f>SUM(C255:C257)</f>
        <v>3</v>
      </c>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s="26" customFormat="1" ht="23.25" customHeight="1">
      <c r="A255" s="58" t="s">
        <v>212</v>
      </c>
      <c r="B255" s="154" t="s">
        <v>124</v>
      </c>
      <c r="C255" s="74">
        <v>1</v>
      </c>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s="26" customFormat="1" ht="23.25" customHeight="1">
      <c r="A256" s="58" t="s">
        <v>213</v>
      </c>
      <c r="B256" s="154" t="s">
        <v>125</v>
      </c>
      <c r="C256" s="74">
        <v>1</v>
      </c>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s="26" customFormat="1" ht="23.25" customHeight="1">
      <c r="A257" s="58" t="s">
        <v>214</v>
      </c>
      <c r="B257" s="154" t="s">
        <v>195</v>
      </c>
      <c r="C257" s="74">
        <v>1</v>
      </c>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s="26" customFormat="1" ht="32.25" customHeight="1">
      <c r="A258" s="55">
        <v>3</v>
      </c>
      <c r="B258" s="152" t="s">
        <v>217</v>
      </c>
      <c r="C258" s="66">
        <v>10</v>
      </c>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s="26" customFormat="1" ht="40.5" customHeight="1">
      <c r="A259" s="55"/>
      <c r="B259" s="122" t="s">
        <v>339</v>
      </c>
      <c r="C259" s="66"/>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51" s="2" customFormat="1" ht="33.75" customHeight="1">
      <c r="A260" s="68"/>
      <c r="B260" s="94" t="s">
        <v>141</v>
      </c>
      <c r="C260" s="69">
        <f>C233+C4</f>
        <v>100</v>
      </c>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row>
  </sheetData>
  <sheetProtection/>
  <mergeCells count="9">
    <mergeCell ref="A97:A98"/>
    <mergeCell ref="A197:A199"/>
    <mergeCell ref="A208:A209"/>
    <mergeCell ref="A1:C1"/>
    <mergeCell ref="A8:A9"/>
    <mergeCell ref="A11:A12"/>
    <mergeCell ref="A22:A23"/>
    <mergeCell ref="A30:A31"/>
    <mergeCell ref="A34:A35"/>
  </mergeCells>
  <printOptions/>
  <pageMargins left="0.38" right="0.5" top="0.4" bottom="0.25" header="0.2" footer="0.1"/>
  <pageSetup horizontalDpi="600" verticalDpi="600" orientation="landscape"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2022-12-19T09:53:07Z</cp:lastPrinted>
  <dcterms:created xsi:type="dcterms:W3CDTF">2017-07-14T01:19:27Z</dcterms:created>
  <dcterms:modified xsi:type="dcterms:W3CDTF">2022-12-19T09:54:04Z</dcterms:modified>
  <cp:category/>
  <cp:version/>
  <cp:contentType/>
  <cp:contentStatus/>
</cp:coreProperties>
</file>